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drawings/drawing4.xml" ContentType="application/vnd.openxmlformats-officedocument.drawing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drawings/drawing6.xml" ContentType="application/vnd.openxmlformats-officedocument.drawing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omments7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showInkAnnotation="0" codeName="현재_통합_문서"/>
  <mc:AlternateContent xmlns:mc="http://schemas.openxmlformats.org/markup-compatibility/2006">
    <mc:Choice Requires="x15">
      <x15ac:absPath xmlns:x15ac="http://schemas.microsoft.com/office/spreadsheetml/2010/11/ac" url="D:\업무\2 교수 학술활동 지원 사업\2026년\2. 지원안내\"/>
    </mc:Choice>
  </mc:AlternateContent>
  <xr:revisionPtr revIDLastSave="0" documentId="13_ncr:1_{722ACA28-0C87-454D-A4F3-8D35E1DE2FC2}" xr6:coauthVersionLast="36" xr6:coauthVersionMax="36" xr10:uidLastSave="{00000000-0000-0000-0000-000000000000}"/>
  <bookViews>
    <workbookView xWindow="0" yWindow="0" windowWidth="19620" windowHeight="7755" tabRatio="744" xr2:uid="{00000000-000D-0000-FFFF-FFFF00000000}"/>
  </bookViews>
  <sheets>
    <sheet name="목차" sheetId="5" r:id="rId1"/>
    <sheet name="1" sheetId="18" r:id="rId2"/>
    <sheet name="2" sheetId="6" r:id="rId3"/>
    <sheet name="3" sheetId="20" r:id="rId4"/>
    <sheet name="4" sheetId="8" r:id="rId5"/>
    <sheet name="5" sheetId="9" r:id="rId6"/>
    <sheet name="6" sheetId="10" r:id="rId7"/>
    <sheet name="7" sheetId="12" r:id="rId8"/>
    <sheet name="8" sheetId="13" r:id="rId9"/>
    <sheet name="9" sheetId="15" r:id="rId10"/>
  </sheets>
  <externalReferences>
    <externalReference r:id="rId11"/>
  </externalReferences>
  <definedNames>
    <definedName name="_xlnm.Print_Area" localSheetId="1">'1'!$AI$1:$AK$34</definedName>
    <definedName name="_xlnm.Print_Area" localSheetId="2">'2'!$P$1:$X$29</definedName>
    <definedName name="_xlnm.Print_Area" localSheetId="3">'3'!$L$1:$U$22</definedName>
    <definedName name="_xlnm.Print_Area" localSheetId="4">'4'!$AP$1:$BC$25</definedName>
    <definedName name="_xlnm.Print_Area" localSheetId="5">'5'!$M$1:$T$26</definedName>
    <definedName name="_xlnm.Print_Area" localSheetId="6">'6'!$P$1:$V$34</definedName>
    <definedName name="_xlnm.Print_Area" localSheetId="7">'7'!$A$1:$N$31</definedName>
    <definedName name="_xlnm.Print_Area" localSheetId="9">'9'!$A$1:$J$20</definedName>
    <definedName name="가">#REF!</definedName>
    <definedName name="국외여비단가">#REF!</definedName>
    <definedName name="나">#REF!</definedName>
    <definedName name="다">#REF!</definedName>
    <definedName name="등급" localSheetId="3">[1]출장지!$F$2:$F$37</definedName>
    <definedName name="등급">#REF!</definedName>
    <definedName name="라">#REF!</definedName>
    <definedName name="숙박비" localSheetId="3">[1]출장지!$I$2:$I$37</definedName>
    <definedName name="숙박비">#REF!</definedName>
    <definedName name="식비" localSheetId="3">[1]출장지!$J$2:$J$37</definedName>
    <definedName name="식비">#REF!</definedName>
    <definedName name="일비" localSheetId="3">[1]출장지!$H$2:$H$37</definedName>
    <definedName name="일비">#REF!</definedName>
    <definedName name="직급" localSheetId="3">[1]출장지!$G$2:$G$37</definedName>
    <definedName name="직급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6" i="18" l="1"/>
  <c r="O16" i="18" s="1"/>
  <c r="H20" i="18" s="1"/>
  <c r="F15" i="20" l="1"/>
  <c r="E20" i="18" l="1"/>
  <c r="C11" i="12" l="1"/>
  <c r="O5" i="8" l="1"/>
  <c r="F14" i="6" l="1"/>
  <c r="F15" i="6"/>
  <c r="F16" i="6"/>
  <c r="F17" i="6"/>
  <c r="F18" i="6"/>
  <c r="F19" i="6"/>
  <c r="F20" i="6"/>
  <c r="F13" i="6" l="1"/>
  <c r="F21" i="6" s="1"/>
  <c r="H29" i="6" l="1"/>
  <c r="C21" i="6" l="1"/>
  <c r="T22" i="20" l="1"/>
  <c r="Q15" i="20"/>
  <c r="I22" i="20"/>
  <c r="S26" i="12" l="1"/>
  <c r="R10" i="9"/>
  <c r="U11" i="12"/>
  <c r="P4" i="8" l="1"/>
  <c r="P3" i="8"/>
  <c r="G21" i="8"/>
  <c r="AF5" i="18"/>
  <c r="AD4" i="18"/>
  <c r="W4" i="18"/>
  <c r="M18" i="18" l="1"/>
  <c r="P34" i="18" l="1"/>
  <c r="M33" i="18"/>
  <c r="P20" i="18"/>
  <c r="W9" i="18"/>
  <c r="AC8" i="18"/>
  <c r="Z8" i="18"/>
  <c r="W8" i="18"/>
  <c r="O18" i="18"/>
  <c r="AF6" i="18"/>
  <c r="Y5" i="18"/>
  <c r="W3" i="18"/>
  <c r="M17" i="18" l="1"/>
  <c r="O17" i="18" s="1"/>
  <c r="G17" i="15" l="1"/>
  <c r="I16" i="15" s="1"/>
  <c r="H11" i="12"/>
  <c r="K10" i="12"/>
  <c r="C10" i="12"/>
  <c r="K8" i="12"/>
  <c r="L7" i="12"/>
  <c r="L6" i="12"/>
  <c r="I7" i="12"/>
  <c r="F8" i="12"/>
  <c r="E7" i="12"/>
  <c r="E6" i="12"/>
  <c r="L4" i="12"/>
  <c r="I4" i="12"/>
  <c r="H4" i="12"/>
  <c r="E5" i="12"/>
  <c r="E4" i="12"/>
  <c r="G32" i="10"/>
  <c r="I15" i="9"/>
  <c r="J11" i="9"/>
  <c r="G11" i="9"/>
  <c r="H11" i="9"/>
  <c r="R26" i="9" s="1"/>
  <c r="E12" i="9"/>
  <c r="E11" i="9"/>
  <c r="W24" i="8"/>
  <c r="M24" i="8" s="1"/>
  <c r="R7" i="8"/>
  <c r="O7" i="8"/>
  <c r="U7" i="8"/>
  <c r="I13" i="15" l="1"/>
  <c r="I12" i="15"/>
  <c r="G18" i="10" l="1"/>
  <c r="L10" i="10"/>
  <c r="L11" i="12"/>
  <c r="R3" i="12"/>
  <c r="H20" i="10" l="1"/>
  <c r="E20" i="10"/>
  <c r="M18" i="10" l="1"/>
  <c r="O3" i="9"/>
  <c r="P23" i="9"/>
  <c r="AW24" i="8"/>
  <c r="AW14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박현아</author>
    <author>owner</author>
  </authors>
  <commentList>
    <comment ref="H15" authorId="0" shapeId="0" xr:uid="{00000000-0006-0000-0100-000001000000}">
      <text>
        <r>
          <rPr>
            <sz val="8"/>
            <color indexed="81"/>
            <rFont val="맑은 고딕"/>
            <family val="3"/>
            <charset val="129"/>
          </rPr>
          <t>청구일수, 여행기간으로 자동 적용</t>
        </r>
      </text>
    </comment>
    <comment ref="O15" authorId="1" shapeId="0" xr:uid="{00000000-0006-0000-0100-000002000000}">
      <text>
        <r>
          <rPr>
            <sz val="9"/>
            <color indexed="81"/>
            <rFont val="돋움"/>
            <family val="3"/>
            <charset val="129"/>
          </rPr>
          <t>신청서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제출일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고시환율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적용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사용자</author>
  </authors>
  <commentList>
    <comment ref="H6" authorId="0" shapeId="0" xr:uid="{00000000-0006-0000-0200-000001000000}">
      <text>
        <r>
          <rPr>
            <sz val="10"/>
            <color indexed="81"/>
            <rFont val="맑은 고딕"/>
            <family val="3"/>
            <charset val="129"/>
          </rPr>
          <t>게재료, Open Access 비용, 번역료, 교정료, 투고료 신청 시에만 선택</t>
        </r>
      </text>
    </comment>
    <comment ref="A7" authorId="0" shapeId="0" xr:uid="{00000000-0006-0000-0200-000002000000}">
      <text>
        <r>
          <rPr>
            <sz val="10"/>
            <color indexed="81"/>
            <rFont val="맑은 고딕"/>
            <family val="3"/>
            <charset val="129"/>
            <scheme val="minor"/>
          </rPr>
          <t>게재료, Open Access 비용, 번역료, 교정료, 투고료 신청 시에만 선택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Windows 사용자</author>
  </authors>
  <commentList>
    <comment ref="AQ4" authorId="0" shapeId="0" xr:uid="{00000000-0006-0000-0400-000001000000}">
      <text>
        <r>
          <rPr>
            <sz val="10"/>
            <color indexed="81"/>
            <rFont val="돋움"/>
            <family val="3"/>
            <charset val="129"/>
          </rPr>
          <t>설정항목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외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내용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기재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불가</t>
        </r>
      </text>
    </comment>
    <comment ref="U8" authorId="1" shapeId="0" xr:uid="{00000000-0006-0000-0400-000002000000}">
      <text>
        <r>
          <rPr>
            <sz val="10"/>
            <color indexed="81"/>
            <rFont val="Tahoma"/>
            <family val="2"/>
          </rPr>
          <t>- 50</t>
        </r>
        <r>
          <rPr>
            <sz val="10"/>
            <color indexed="81"/>
            <rFont val="돋움"/>
            <family val="3"/>
            <charset val="129"/>
          </rPr>
          <t>인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이하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소규모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학회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지원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 xml:space="preserve">불가
</t>
        </r>
        <r>
          <rPr>
            <sz val="10"/>
            <color indexed="81"/>
            <rFont val="Tahoma"/>
            <family val="2"/>
          </rPr>
          <t xml:space="preserve">- </t>
        </r>
        <r>
          <rPr>
            <sz val="10"/>
            <color indexed="81"/>
            <rFont val="돋움"/>
            <family val="3"/>
            <charset val="129"/>
          </rPr>
          <t>좌장</t>
        </r>
        <r>
          <rPr>
            <sz val="10"/>
            <color indexed="81"/>
            <rFont val="Tahoma"/>
            <family val="2"/>
          </rPr>
          <t xml:space="preserve">, </t>
        </r>
        <r>
          <rPr>
            <sz val="10"/>
            <color indexed="81"/>
            <rFont val="돋움"/>
            <family val="3"/>
            <charset val="129"/>
          </rPr>
          <t>발표자</t>
        </r>
        <r>
          <rPr>
            <sz val="10"/>
            <color indexed="81"/>
            <rFont val="Tahoma"/>
            <family val="2"/>
          </rPr>
          <t xml:space="preserve">, </t>
        </r>
        <r>
          <rPr>
            <sz val="10"/>
            <color indexed="81"/>
            <rFont val="돋움"/>
            <family val="3"/>
            <charset val="129"/>
          </rPr>
          <t>청중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등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모든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참가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예정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인원</t>
        </r>
      </text>
    </comment>
    <comment ref="R10" authorId="1" shapeId="0" xr:uid="{00000000-0006-0000-0400-000003000000}">
      <text>
        <r>
          <rPr>
            <sz val="10"/>
            <color indexed="81"/>
            <rFont val="Tahoma"/>
            <family val="2"/>
          </rPr>
          <t>2</t>
        </r>
        <r>
          <rPr>
            <sz val="10"/>
            <color indexed="81"/>
            <rFont val="돋움"/>
            <family val="3"/>
            <charset val="129"/>
          </rPr>
          <t>개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이상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계열</t>
        </r>
        <r>
          <rPr>
            <sz val="10"/>
            <color indexed="81"/>
            <rFont val="Tahoma"/>
            <family val="2"/>
          </rPr>
          <t>(</t>
        </r>
        <r>
          <rPr>
            <sz val="10"/>
            <color indexed="81"/>
            <rFont val="돋움"/>
            <family val="3"/>
            <charset val="129"/>
          </rPr>
          <t>인문사회</t>
        </r>
        <r>
          <rPr>
            <sz val="10"/>
            <color indexed="81"/>
            <rFont val="Tahoma"/>
            <family val="2"/>
          </rPr>
          <t>/</t>
        </r>
        <r>
          <rPr>
            <sz val="10"/>
            <color indexed="81"/>
            <rFont val="돋움"/>
            <family val="3"/>
            <charset val="129"/>
          </rPr>
          <t>자연과학</t>
        </r>
        <r>
          <rPr>
            <sz val="10"/>
            <color indexed="81"/>
            <rFont val="Tahoma"/>
            <family val="2"/>
          </rPr>
          <t>/</t>
        </r>
        <r>
          <rPr>
            <sz val="10"/>
            <color indexed="81"/>
            <rFont val="돋움"/>
            <family val="3"/>
            <charset val="129"/>
          </rPr>
          <t>공학</t>
        </r>
        <r>
          <rPr>
            <sz val="10"/>
            <color indexed="81"/>
            <rFont val="Tahoma"/>
            <family val="2"/>
          </rPr>
          <t>/</t>
        </r>
        <r>
          <rPr>
            <sz val="10"/>
            <color indexed="81"/>
            <rFont val="돋움"/>
            <family val="3"/>
            <charset val="129"/>
          </rPr>
          <t>예체능</t>
        </r>
        <r>
          <rPr>
            <sz val="10"/>
            <color indexed="81"/>
            <rFont val="Tahoma"/>
            <family val="2"/>
          </rPr>
          <t>/</t>
        </r>
        <r>
          <rPr>
            <sz val="10"/>
            <color indexed="81"/>
            <rFont val="돋움"/>
            <family val="3"/>
            <charset val="129"/>
          </rPr>
          <t>의학</t>
        </r>
        <r>
          <rPr>
            <sz val="10"/>
            <color indexed="81"/>
            <rFont val="Tahoma"/>
            <family val="2"/>
          </rPr>
          <t xml:space="preserve">) </t>
        </r>
        <r>
          <rPr>
            <sz val="10"/>
            <color indexed="81"/>
            <rFont val="돋움"/>
            <family val="3"/>
            <charset val="129"/>
          </rPr>
          <t>각각</t>
        </r>
        <r>
          <rPr>
            <sz val="10"/>
            <color indexed="81"/>
            <rFont val="Tahoma"/>
            <family val="2"/>
          </rPr>
          <t xml:space="preserve"> 3</t>
        </r>
        <r>
          <rPr>
            <sz val="10"/>
            <color indexed="81"/>
            <rFont val="돋움"/>
            <family val="3"/>
            <charset val="129"/>
          </rPr>
          <t>인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이상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참여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필수</t>
        </r>
      </text>
    </comment>
    <comment ref="A14" authorId="1" shapeId="0" xr:uid="{00000000-0006-0000-0400-000004000000}">
      <text>
        <r>
          <rPr>
            <sz val="10"/>
            <color indexed="81"/>
            <rFont val="돋움"/>
            <family val="3"/>
            <charset val="129"/>
          </rPr>
          <t>연구처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지원액</t>
        </r>
        <r>
          <rPr>
            <sz val="10"/>
            <color indexed="81"/>
            <rFont val="Tahoma"/>
            <family val="2"/>
          </rPr>
          <t xml:space="preserve"> + </t>
        </r>
        <r>
          <rPr>
            <sz val="10"/>
            <color indexed="81"/>
            <rFont val="돋움"/>
            <family val="3"/>
            <charset val="129"/>
          </rPr>
          <t>외부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지원액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N12" authorId="0" shapeId="0" xr:uid="{00000000-0006-0000-0500-000001000000}">
      <text>
        <r>
          <rPr>
            <sz val="10"/>
            <color indexed="81"/>
            <rFont val="돋움"/>
            <family val="3"/>
            <charset val="129"/>
          </rPr>
          <t>설정항목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외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내용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기재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불가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사용자</author>
    <author>owner</author>
  </authors>
  <commentList>
    <comment ref="K7" authorId="0" shapeId="0" xr:uid="{00000000-0006-0000-0600-000001000000}">
      <text>
        <r>
          <rPr>
            <sz val="9"/>
            <color indexed="81"/>
            <rFont val="돋움"/>
            <family val="3"/>
            <charset val="129"/>
          </rPr>
          <t>외국기관에서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근무하는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한국인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초청경비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지원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불가
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단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외국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대학에서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정년보장을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받은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교수로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재직중인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한국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국적자도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초청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가능</t>
        </r>
        <r>
          <rPr>
            <sz val="9"/>
            <color indexed="81"/>
            <rFont val="Tahoma"/>
            <family val="2"/>
          </rPr>
          <t>)</t>
        </r>
      </text>
    </comment>
    <comment ref="E17" authorId="0" shapeId="0" xr:uid="{00000000-0006-0000-0600-000002000000}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돋움"/>
            <family val="3"/>
            <charset val="129"/>
          </rPr>
          <t>일당</t>
        </r>
        <r>
          <rPr>
            <sz val="9"/>
            <color indexed="81"/>
            <rFont val="Tahoma"/>
            <family val="2"/>
          </rPr>
          <t xml:space="preserve"> 30</t>
        </r>
        <r>
          <rPr>
            <sz val="9"/>
            <color indexed="81"/>
            <rFont val="돋움"/>
            <family val="3"/>
            <charset val="129"/>
          </rPr>
          <t>만원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이내</t>
        </r>
      </text>
    </comment>
    <comment ref="K17" authorId="1" shapeId="0" xr:uid="{00000000-0006-0000-0600-000003000000}">
      <text>
        <r>
          <rPr>
            <sz val="10"/>
            <color indexed="81"/>
            <rFont val="돋움"/>
            <family val="3"/>
            <charset val="129"/>
          </rPr>
          <t>설정항목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외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내용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기재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불가</t>
        </r>
      </text>
    </comment>
    <comment ref="K18" authorId="0" shapeId="0" xr:uid="{00000000-0006-0000-0600-000004000000}">
      <text>
        <r>
          <rPr>
            <sz val="9"/>
            <color indexed="81"/>
            <rFont val="돋움"/>
            <family val="3"/>
            <charset val="129"/>
          </rPr>
          <t>지원금액의</t>
        </r>
        <r>
          <rPr>
            <sz val="9"/>
            <color indexed="81"/>
            <rFont val="Tahoma"/>
            <family val="2"/>
          </rPr>
          <t xml:space="preserve"> 30% </t>
        </r>
        <r>
          <rPr>
            <sz val="9"/>
            <color indexed="81"/>
            <rFont val="돋움"/>
            <family val="3"/>
            <charset val="129"/>
          </rPr>
          <t>이내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당초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계획대비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불가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Q13" authorId="0" shapeId="0" xr:uid="{00000000-0006-0000-0700-000001000000}">
      <text>
        <r>
          <rPr>
            <sz val="10"/>
            <color indexed="81"/>
            <rFont val="돋움"/>
            <family val="3"/>
            <charset val="129"/>
          </rPr>
          <t>설정항목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외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내용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기재</t>
        </r>
        <r>
          <rPr>
            <sz val="10"/>
            <color indexed="81"/>
            <rFont val="Tahoma"/>
            <family val="2"/>
          </rPr>
          <t xml:space="preserve"> </t>
        </r>
        <r>
          <rPr>
            <sz val="10"/>
            <color indexed="81"/>
            <rFont val="돋움"/>
            <family val="3"/>
            <charset val="129"/>
          </rPr>
          <t>불가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박현아</author>
  </authors>
  <commentList>
    <comment ref="J20" authorId="0" shapeId="0" xr:uid="{00000000-0006-0000-0900-000001000000}">
      <text>
        <r>
          <rPr>
            <sz val="9"/>
            <color indexed="81"/>
            <rFont val="돋움"/>
            <family val="3"/>
            <charset val="129"/>
          </rPr>
          <t>동의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서명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필수</t>
        </r>
      </text>
    </comment>
  </commentList>
</comments>
</file>

<file path=xl/sharedStrings.xml><?xml version="1.0" encoding="utf-8"?>
<sst xmlns="http://schemas.openxmlformats.org/spreadsheetml/2006/main" count="749" uniqueCount="591">
  <si>
    <t>국제학술회의 참가경비 지원신청서</t>
  </si>
  <si>
    <t>[서식1-1]</t>
  </si>
  <si>
    <t>[Form1-1]</t>
  </si>
  <si>
    <t>A Grant Application for Participation in International Conference</t>
  </si>
  <si>
    <r>
      <t xml:space="preserve">대학(원)
</t>
    </r>
    <r>
      <rPr>
        <sz val="8"/>
        <color theme="1"/>
        <rFont val="맑은 고딕"/>
        <family val="3"/>
        <charset val="129"/>
        <scheme val="minor"/>
      </rPr>
      <t>College(Graduate School)</t>
    </r>
    <phoneticPr fontId="1" type="noConversion"/>
  </si>
  <si>
    <r>
      <t xml:space="preserve">소속
</t>
    </r>
    <r>
      <rPr>
        <sz val="8"/>
        <color theme="1"/>
        <rFont val="맑은 고딕"/>
        <family val="3"/>
        <charset val="129"/>
        <scheme val="minor"/>
      </rPr>
      <t>Organization</t>
    </r>
    <phoneticPr fontId="1" type="noConversion"/>
  </si>
  <si>
    <r>
      <t xml:space="preserve">직위
</t>
    </r>
    <r>
      <rPr>
        <sz val="8"/>
        <color theme="1"/>
        <rFont val="맑은 고딕"/>
        <family val="3"/>
        <charset val="129"/>
        <scheme val="minor"/>
      </rPr>
      <t>Position</t>
    </r>
    <phoneticPr fontId="1" type="noConversion"/>
  </si>
  <si>
    <r>
      <t xml:space="preserve">성명
</t>
    </r>
    <r>
      <rPr>
        <sz val="8"/>
        <color theme="1"/>
        <rFont val="맑은 고딕"/>
        <family val="3"/>
        <charset val="129"/>
        <scheme val="minor"/>
      </rPr>
      <t>Name</t>
    </r>
    <phoneticPr fontId="1" type="noConversion"/>
  </si>
  <si>
    <r>
      <t xml:space="preserve">전화번호
</t>
    </r>
    <r>
      <rPr>
        <sz val="8"/>
        <color theme="1"/>
        <rFont val="맑은 고딕"/>
        <family val="3"/>
        <charset val="129"/>
        <scheme val="minor"/>
      </rPr>
      <t>Tel</t>
    </r>
    <phoneticPr fontId="1" type="noConversion"/>
  </si>
  <si>
    <t>~</t>
    <phoneticPr fontId="1" type="noConversion"/>
  </si>
  <si>
    <r>
      <t>붙    임:</t>
    </r>
    <r>
      <rPr>
        <sz val="8"/>
        <color theme="1"/>
        <rFont val="맑은 고딕"/>
        <family val="3"/>
        <charset val="129"/>
        <scheme val="minor"/>
      </rPr>
      <t xml:space="preserve">
Attachments</t>
    </r>
    <phoneticPr fontId="1" type="noConversion"/>
  </si>
  <si>
    <t>Y</t>
    <phoneticPr fontId="1" type="noConversion"/>
  </si>
  <si>
    <t>N</t>
    <phoneticPr fontId="1" type="noConversion"/>
  </si>
  <si>
    <r>
      <t xml:space="preserve">은행명
</t>
    </r>
    <r>
      <rPr>
        <sz val="8"/>
        <color theme="1"/>
        <rFont val="맑은 고딕"/>
        <family val="3"/>
        <charset val="129"/>
        <scheme val="minor"/>
      </rPr>
      <t>Bank Name</t>
    </r>
    <phoneticPr fontId="1" type="noConversion"/>
  </si>
  <si>
    <r>
      <t>입금계좌번호</t>
    </r>
    <r>
      <rPr>
        <sz val="8"/>
        <color theme="1"/>
        <rFont val="맑은 고딕"/>
        <family val="3"/>
        <charset val="129"/>
        <scheme val="minor"/>
      </rPr>
      <t xml:space="preserve">
Deposit Account No.</t>
    </r>
    <phoneticPr fontId="1" type="noConversion"/>
  </si>
  <si>
    <t>구분</t>
    <phoneticPr fontId="1" type="noConversion"/>
  </si>
  <si>
    <t>서식</t>
    <phoneticPr fontId="23" type="noConversion"/>
  </si>
  <si>
    <t>서식명</t>
    <phoneticPr fontId="23" type="noConversion"/>
  </si>
  <si>
    <t>교수</t>
  </si>
  <si>
    <t>국제학술회의 참가 결과 보고서</t>
    <phoneticPr fontId="1" type="noConversion"/>
  </si>
  <si>
    <t>[Form1-2]</t>
    <phoneticPr fontId="1" type="noConversion"/>
  </si>
  <si>
    <r>
      <t>개최장소</t>
    </r>
    <r>
      <rPr>
        <sz val="8"/>
        <color theme="1"/>
        <rFont val="맑은 고딕"/>
        <family val="3"/>
        <charset val="129"/>
        <scheme val="minor"/>
      </rPr>
      <t xml:space="preserve">
Venue</t>
    </r>
    <phoneticPr fontId="1" type="noConversion"/>
  </si>
  <si>
    <t>회 의 명
Conference Name</t>
  </si>
  <si>
    <t>여행기간
Trip Period</t>
  </si>
  <si>
    <t>우수학술지 논문게재료 지원신청서</t>
    <phoneticPr fontId="1" type="noConversion"/>
  </si>
  <si>
    <t>A Grant Application for Thesis Publication through Leading Academic Journals</t>
    <phoneticPr fontId="1" type="noConversion"/>
  </si>
  <si>
    <t>SSCI</t>
    <phoneticPr fontId="1" type="noConversion"/>
  </si>
  <si>
    <t>A&amp;HCI</t>
    <phoneticPr fontId="1" type="noConversion"/>
  </si>
  <si>
    <t>제1저자</t>
    <phoneticPr fontId="1" type="noConversion"/>
  </si>
  <si>
    <t>교신저자</t>
    <phoneticPr fontId="1" type="noConversion"/>
  </si>
  <si>
    <t>구분</t>
    <phoneticPr fontId="1" type="noConversion"/>
  </si>
  <si>
    <r>
      <t>외 화</t>
    </r>
    <r>
      <rPr>
        <sz val="8"/>
        <color theme="1"/>
        <rFont val="맑은 고딕"/>
        <family val="3"/>
        <charset val="129"/>
        <scheme val="minor"/>
      </rPr>
      <t xml:space="preserve">
Foreign Currency</t>
    </r>
    <phoneticPr fontId="1" type="noConversion"/>
  </si>
  <si>
    <r>
      <t>신  청  액</t>
    </r>
    <r>
      <rPr>
        <sz val="8"/>
        <color theme="1"/>
        <rFont val="맑은 고딕"/>
        <family val="3"/>
        <charset val="129"/>
        <scheme val="minor"/>
      </rPr>
      <t xml:space="preserve">
Amount Requested</t>
    </r>
    <phoneticPr fontId="1" type="noConversion"/>
  </si>
  <si>
    <r>
      <t>원 화</t>
    </r>
    <r>
      <rPr>
        <sz val="8"/>
        <color theme="1"/>
        <rFont val="맑은 고딕"/>
        <family val="3"/>
        <charset val="129"/>
        <scheme val="minor"/>
      </rPr>
      <t xml:space="preserve">
KRW</t>
    </r>
    <phoneticPr fontId="1" type="noConversion"/>
  </si>
  <si>
    <r>
      <t>위와 같이 논문게재료를 지원하여 주시기 바랍니다.</t>
    </r>
    <r>
      <rPr>
        <sz val="8"/>
        <color theme="1"/>
        <rFont val="맑은 고딕"/>
        <family val="3"/>
        <charset val="129"/>
        <scheme val="minor"/>
      </rPr>
      <t xml:space="preserve">
As stated above, I apply for this thesis publication grant.</t>
    </r>
    <phoneticPr fontId="1" type="noConversion"/>
  </si>
  <si>
    <t>신청자:</t>
    <phoneticPr fontId="1" type="noConversion"/>
  </si>
  <si>
    <t xml:space="preserve"> </t>
    <phoneticPr fontId="1" type="noConversion"/>
  </si>
  <si>
    <r>
      <t>2. 영수증(카드 또는 외화송금영수증)</t>
    </r>
    <r>
      <rPr>
        <sz val="8"/>
        <color theme="1"/>
        <rFont val="맑은 고딕"/>
        <family val="3"/>
        <charset val="129"/>
        <scheme val="minor"/>
      </rPr>
      <t>Receipt (card or bank transfer receipt)</t>
    </r>
    <phoneticPr fontId="1" type="noConversion"/>
  </si>
  <si>
    <r>
      <t>학과(부)</t>
    </r>
    <r>
      <rPr>
        <sz val="8"/>
        <color theme="1"/>
        <rFont val="맑은 고딕"/>
        <family val="3"/>
        <charset val="129"/>
        <scheme val="minor"/>
      </rPr>
      <t xml:space="preserve">
Dept.(School)</t>
    </r>
    <phoneticPr fontId="1" type="noConversion"/>
  </si>
  <si>
    <t>[Form3-1]</t>
    <phoneticPr fontId="1" type="noConversion"/>
  </si>
  <si>
    <t>국제·국내(학제간)학술회의 개최경비 지원신청서</t>
    <phoneticPr fontId="1" type="noConversion"/>
  </si>
  <si>
    <t>A Grant Application for Holding International&amp;Domestic(Interdisciplinary) Conference</t>
    <phoneticPr fontId="1" type="noConversion"/>
  </si>
  <si>
    <t>신청기관</t>
    <phoneticPr fontId="1" type="noConversion"/>
  </si>
  <si>
    <t>유형Ⅰ</t>
    <phoneticPr fontId="1" type="noConversion"/>
  </si>
  <si>
    <t>유형Ⅱ</t>
    <phoneticPr fontId="1" type="noConversion"/>
  </si>
  <si>
    <t>유형Ⅲ</t>
    <phoneticPr fontId="1" type="noConversion"/>
  </si>
  <si>
    <r>
      <t>학술회의명</t>
    </r>
    <r>
      <rPr>
        <sz val="8"/>
        <color theme="1"/>
        <rFont val="맑은 고딕"/>
        <family val="3"/>
        <charset val="129"/>
        <scheme val="minor"/>
      </rPr>
      <t xml:space="preserve">
Conference Name</t>
    </r>
    <phoneticPr fontId="1" type="noConversion"/>
  </si>
  <si>
    <r>
      <t>국문:</t>
    </r>
    <r>
      <rPr>
        <sz val="8"/>
        <color theme="1"/>
        <rFont val="맑은 고딕"/>
        <family val="3"/>
        <charset val="129"/>
        <scheme val="minor"/>
      </rPr>
      <t xml:space="preserve">
Korean</t>
    </r>
    <phoneticPr fontId="1" type="noConversion"/>
  </si>
  <si>
    <r>
      <t>영문:</t>
    </r>
    <r>
      <rPr>
        <sz val="8"/>
        <color theme="1"/>
        <rFont val="맑은 고딕"/>
        <family val="3"/>
        <charset val="129"/>
        <scheme val="minor"/>
      </rPr>
      <t xml:space="preserve">
English</t>
    </r>
    <phoneticPr fontId="1" type="noConversion"/>
  </si>
  <si>
    <r>
      <t>주최기관</t>
    </r>
    <r>
      <rPr>
        <sz val="8"/>
        <color theme="1"/>
        <rFont val="맑은 고딕"/>
        <family val="3"/>
        <charset val="129"/>
        <scheme val="minor"/>
      </rPr>
      <t xml:space="preserve">
Lead Agency</t>
    </r>
    <phoneticPr fontId="1" type="noConversion"/>
  </si>
  <si>
    <r>
      <t>책임교수</t>
    </r>
    <r>
      <rPr>
        <sz val="8"/>
        <color theme="1"/>
        <rFont val="맑은 고딕"/>
        <family val="3"/>
        <charset val="129"/>
        <scheme val="minor"/>
      </rPr>
      <t xml:space="preserve">
Professor in Charge</t>
    </r>
    <phoneticPr fontId="1" type="noConversion"/>
  </si>
  <si>
    <r>
      <t>대학(원)</t>
    </r>
    <r>
      <rPr>
        <sz val="8"/>
        <color theme="1"/>
        <rFont val="맑은 고딕"/>
        <family val="3"/>
        <charset val="129"/>
        <scheme val="minor"/>
      </rPr>
      <t xml:space="preserve">
</t>
    </r>
    <r>
      <rPr>
        <sz val="7"/>
        <color theme="1"/>
        <rFont val="맑은 고딕"/>
        <family val="3"/>
        <charset val="129"/>
        <scheme val="minor"/>
      </rPr>
      <t>College(Graduate School)</t>
    </r>
    <phoneticPr fontId="1" type="noConversion"/>
  </si>
  <si>
    <r>
      <t>직위</t>
    </r>
    <r>
      <rPr>
        <sz val="8"/>
        <color theme="1"/>
        <rFont val="맑은 고딕"/>
        <family val="3"/>
        <charset val="129"/>
        <scheme val="minor"/>
      </rPr>
      <t xml:space="preserve">
Position</t>
    </r>
    <phoneticPr fontId="1" type="noConversion"/>
  </si>
  <si>
    <r>
      <t>개최기간</t>
    </r>
    <r>
      <rPr>
        <sz val="8"/>
        <color theme="1"/>
        <rFont val="맑은 고딕"/>
        <family val="3"/>
        <charset val="129"/>
        <scheme val="minor"/>
      </rPr>
      <t xml:space="preserve">
Conference Period</t>
    </r>
    <phoneticPr fontId="1" type="noConversion"/>
  </si>
  <si>
    <r>
      <t>총 소요경비</t>
    </r>
    <r>
      <rPr>
        <sz val="8"/>
        <color theme="1"/>
        <rFont val="맑은 고딕"/>
        <family val="3"/>
        <charset val="129"/>
        <scheme val="minor"/>
      </rPr>
      <t xml:space="preserve">
Total Expenses</t>
    </r>
    <phoneticPr fontId="1" type="noConversion"/>
  </si>
  <si>
    <r>
      <t>신청금액</t>
    </r>
    <r>
      <rPr>
        <sz val="8"/>
        <color theme="1"/>
        <rFont val="맑은 고딕"/>
        <family val="3"/>
        <charset val="129"/>
        <scheme val="minor"/>
      </rPr>
      <t xml:space="preserve">
Amount Requested</t>
    </r>
    <phoneticPr fontId="1" type="noConversion"/>
  </si>
  <si>
    <r>
      <t xml:space="preserve">위와 같이 국제·국내(학제간)학술회의 개최경비를 지원하여 주시기 바랍니다.
</t>
    </r>
    <r>
      <rPr>
        <sz val="8"/>
        <color theme="1"/>
        <rFont val="맑은 고딕"/>
        <family val="3"/>
        <charset val="129"/>
        <scheme val="minor"/>
      </rPr>
      <t>As stated above, I apply for a grant for holding International&amp;Domestic(Interdisciplinary) Conferences.</t>
    </r>
    <phoneticPr fontId="1" type="noConversion"/>
  </si>
  <si>
    <r>
      <t>제출여부</t>
    </r>
    <r>
      <rPr>
        <sz val="8"/>
        <color theme="1"/>
        <rFont val="맑은 고딕"/>
        <family val="3"/>
        <charset val="129"/>
        <scheme val="minor"/>
      </rPr>
      <t>Submit</t>
    </r>
    <phoneticPr fontId="1" type="noConversion"/>
  </si>
  <si>
    <r>
      <t>성명</t>
    </r>
    <r>
      <rPr>
        <sz val="8"/>
        <color theme="1"/>
        <rFont val="맑은 고딕"/>
        <family val="3"/>
        <charset val="129"/>
        <scheme val="minor"/>
      </rPr>
      <t xml:space="preserve">
Name</t>
    </r>
    <phoneticPr fontId="1" type="noConversion"/>
  </si>
  <si>
    <r>
      <t>학과(부)</t>
    </r>
    <r>
      <rPr>
        <sz val="8"/>
        <color theme="1"/>
        <rFont val="맑은 고딕"/>
        <family val="3"/>
        <charset val="129"/>
        <scheme val="minor"/>
      </rPr>
      <t xml:space="preserve">
Dept.(School)</t>
    </r>
    <phoneticPr fontId="1" type="noConversion"/>
  </si>
  <si>
    <r>
      <t xml:space="preserve">신청자:
</t>
    </r>
    <r>
      <rPr>
        <sz val="8"/>
        <color theme="1"/>
        <rFont val="맑은 고딕"/>
        <family val="3"/>
        <charset val="129"/>
        <scheme val="minor"/>
      </rPr>
      <t>Applicant</t>
    </r>
    <phoneticPr fontId="1" type="noConversion"/>
  </si>
  <si>
    <r>
      <t xml:space="preserve">기관장:
</t>
    </r>
    <r>
      <rPr>
        <sz val="8"/>
        <color theme="1"/>
        <rFont val="맑은 고딕"/>
        <family val="3"/>
        <charset val="129"/>
        <scheme val="minor"/>
      </rPr>
      <t xml:space="preserve">Head of Organization </t>
    </r>
    <phoneticPr fontId="1" type="noConversion"/>
  </si>
  <si>
    <r>
      <t xml:space="preserve">(인)
</t>
    </r>
    <r>
      <rPr>
        <sz val="8"/>
        <color theme="1"/>
        <rFont val="맑은 고딕"/>
        <family val="3"/>
        <charset val="129"/>
        <scheme val="minor"/>
      </rPr>
      <t>(Signature)</t>
    </r>
    <phoneticPr fontId="1" type="noConversion"/>
  </si>
  <si>
    <r>
      <t xml:space="preserve">(인)
</t>
    </r>
    <r>
      <rPr>
        <sz val="8"/>
        <color theme="1"/>
        <rFont val="맑은 고딕"/>
        <family val="3"/>
        <charset val="129"/>
        <scheme val="minor"/>
      </rPr>
      <t>(Signature)</t>
    </r>
    <phoneticPr fontId="1" type="noConversion"/>
  </si>
  <si>
    <t>[Form3-2]</t>
    <phoneticPr fontId="1" type="noConversion"/>
  </si>
  <si>
    <t>A Plan for Holding International &amp; Domestic(Interdisciplinary) Conference</t>
    <phoneticPr fontId="1" type="noConversion"/>
  </si>
  <si>
    <t>국제·국내(학제간)학술회의 개최 계획서</t>
    <phoneticPr fontId="1" type="noConversion"/>
  </si>
  <si>
    <r>
      <t>발표예정
인원수</t>
    </r>
    <r>
      <rPr>
        <sz val="8"/>
        <color theme="1"/>
        <rFont val="맑은 고딕"/>
        <family val="3"/>
        <charset val="129"/>
        <scheme val="minor"/>
      </rPr>
      <t xml:space="preserve">
Expected Number
 of Presenter</t>
    </r>
    <phoneticPr fontId="1" type="noConversion"/>
  </si>
  <si>
    <t>Foreigner/(</t>
    <phoneticPr fontId="1" type="noConversion"/>
  </si>
  <si>
    <t>)Discipline</t>
    <phoneticPr fontId="1" type="noConversion"/>
  </si>
  <si>
    <t>)계열</t>
    <phoneticPr fontId="1" type="noConversion"/>
  </si>
  <si>
    <t>외국인/(</t>
    <phoneticPr fontId="1" type="noConversion"/>
  </si>
  <si>
    <r>
      <t>참가예정
인원수</t>
    </r>
    <r>
      <rPr>
        <sz val="8"/>
        <color theme="1"/>
        <rFont val="맑은 고딕"/>
        <family val="3"/>
        <charset val="129"/>
        <scheme val="minor"/>
      </rPr>
      <t xml:space="preserve">
Expected Number of Participant</t>
    </r>
    <phoneticPr fontId="1" type="noConversion"/>
  </si>
  <si>
    <r>
      <t xml:space="preserve">국가수
</t>
    </r>
    <r>
      <rPr>
        <sz val="7"/>
        <color theme="1"/>
        <rFont val="맑은 고딕"/>
        <family val="3"/>
        <charset val="129"/>
        <scheme val="minor"/>
      </rPr>
      <t>Number of National</t>
    </r>
    <phoneticPr fontId="1" type="noConversion"/>
  </si>
  <si>
    <r>
      <t>인원수</t>
    </r>
    <r>
      <rPr>
        <sz val="7"/>
        <color theme="1"/>
        <rFont val="맑은 고딕"/>
        <family val="3"/>
        <charset val="129"/>
        <scheme val="minor"/>
      </rPr>
      <t xml:space="preserve">
Number of Person</t>
    </r>
    <phoneticPr fontId="1" type="noConversion"/>
  </si>
  <si>
    <r>
      <t>교수</t>
    </r>
    <r>
      <rPr>
        <sz val="7"/>
        <color theme="1"/>
        <rFont val="맑은 고딕"/>
        <family val="3"/>
        <charset val="129"/>
        <scheme val="minor"/>
      </rPr>
      <t xml:space="preserve">
Professor</t>
    </r>
    <phoneticPr fontId="1" type="noConversion"/>
  </si>
  <si>
    <r>
      <t>학생</t>
    </r>
    <r>
      <rPr>
        <sz val="7"/>
        <color theme="1"/>
        <rFont val="맑은 고딕"/>
        <family val="3"/>
        <charset val="129"/>
        <scheme val="minor"/>
      </rPr>
      <t xml:space="preserve">
Student</t>
    </r>
    <phoneticPr fontId="1" type="noConversion"/>
  </si>
  <si>
    <r>
      <t>내국인</t>
    </r>
    <r>
      <rPr>
        <sz val="8"/>
        <color theme="1"/>
        <rFont val="맑은 고딕"/>
        <family val="3"/>
        <charset val="129"/>
        <scheme val="minor"/>
      </rPr>
      <t>Native</t>
    </r>
    <phoneticPr fontId="1" type="noConversion"/>
  </si>
  <si>
    <r>
      <t>외국인</t>
    </r>
    <r>
      <rPr>
        <sz val="8"/>
        <color theme="1"/>
        <rFont val="맑은 고딕"/>
        <family val="3"/>
        <charset val="129"/>
        <scheme val="minor"/>
      </rPr>
      <t>Foreigner</t>
    </r>
    <phoneticPr fontId="1" type="noConversion"/>
  </si>
  <si>
    <r>
      <t>개최
장소</t>
    </r>
    <r>
      <rPr>
        <sz val="8"/>
        <color theme="1"/>
        <rFont val="맑은 고딕"/>
        <family val="3"/>
        <charset val="129"/>
        <scheme val="minor"/>
      </rPr>
      <t xml:space="preserve">
Venue</t>
    </r>
    <phoneticPr fontId="1" type="noConversion"/>
  </si>
  <si>
    <r>
      <t>개최목적
 및 필요성</t>
    </r>
    <r>
      <rPr>
        <sz val="8"/>
        <color theme="1"/>
        <rFont val="맑은 고딕"/>
        <family val="3"/>
        <charset val="129"/>
        <scheme val="minor"/>
      </rPr>
      <t xml:space="preserve">
Goal&amp;Necessity</t>
    </r>
    <phoneticPr fontId="1" type="noConversion"/>
  </si>
  <si>
    <r>
      <t>회의 주제
 및 내용</t>
    </r>
    <r>
      <rPr>
        <sz val="8"/>
        <color theme="1"/>
        <rFont val="맑은 고딕"/>
        <family val="3"/>
        <charset val="129"/>
        <scheme val="minor"/>
      </rPr>
      <t xml:space="preserve">
Theme&amp;Contents</t>
    </r>
    <phoneticPr fontId="1" type="noConversion"/>
  </si>
  <si>
    <r>
      <t>주요 행사 일정</t>
    </r>
    <r>
      <rPr>
        <sz val="8"/>
        <color theme="1"/>
        <rFont val="맑은 고딕"/>
        <family val="3"/>
        <charset val="129"/>
        <scheme val="minor"/>
      </rPr>
      <t xml:space="preserve">
Schedule of Key Events</t>
    </r>
    <phoneticPr fontId="1" type="noConversion"/>
  </si>
  <si>
    <r>
      <t>개최결과
활용계획</t>
    </r>
    <r>
      <rPr>
        <sz val="8"/>
        <color theme="1"/>
        <rFont val="맑은 고딕"/>
        <family val="3"/>
        <charset val="129"/>
        <scheme val="minor"/>
      </rPr>
      <t xml:space="preserve">
Plan for Utilization of Conference Results</t>
    </r>
    <phoneticPr fontId="1" type="noConversion"/>
  </si>
  <si>
    <r>
      <t>총 소요예산 
및 조달방안</t>
    </r>
    <r>
      <rPr>
        <sz val="8"/>
        <color theme="1"/>
        <rFont val="맑은 고딕"/>
        <family val="3"/>
        <charset val="129"/>
        <scheme val="minor"/>
      </rPr>
      <t xml:space="preserve">
Total Budget&amp;Funding Methods</t>
    </r>
    <phoneticPr fontId="1" type="noConversion"/>
  </si>
  <si>
    <r>
      <t>연구처 지원요구액</t>
    </r>
    <r>
      <rPr>
        <sz val="8"/>
        <color theme="1"/>
        <rFont val="맑은 고딕"/>
        <family val="3"/>
        <charset val="129"/>
        <scheme val="minor"/>
      </rPr>
      <t xml:space="preserve">
Amount Requested</t>
    </r>
    <phoneticPr fontId="1" type="noConversion"/>
  </si>
  <si>
    <r>
      <t>외부지원액</t>
    </r>
    <r>
      <rPr>
        <sz val="8"/>
        <color theme="1"/>
        <rFont val="맑은 고딕"/>
        <family val="3"/>
        <charset val="129"/>
        <scheme val="minor"/>
      </rPr>
      <t xml:space="preserve">
Outside Grant</t>
    </r>
    <phoneticPr fontId="1" type="noConversion"/>
  </si>
  <si>
    <r>
      <t>자체부담액</t>
    </r>
    <r>
      <rPr>
        <sz val="8"/>
        <color theme="1"/>
        <rFont val="맑은 고딕"/>
        <family val="3"/>
        <charset val="129"/>
        <scheme val="minor"/>
      </rPr>
      <t xml:space="preserve">
Self-Financing</t>
    </r>
    <phoneticPr fontId="1" type="noConversion"/>
  </si>
  <si>
    <t>국제·국내(학제간)학술회의 참가(예정)자 명단</t>
    <phoneticPr fontId="1" type="noConversion"/>
  </si>
  <si>
    <t>A List of(Expected) Participants in International&amp;Domestic(Interdisciplinary) Conference</t>
    <phoneticPr fontId="1" type="noConversion"/>
  </si>
  <si>
    <r>
      <t>Ⅰ. 국내 참가자(발표자, 좌장, 토론자에 한함</t>
    </r>
    <r>
      <rPr>
        <sz val="8"/>
        <color theme="1"/>
        <rFont val="맑은 고딕"/>
        <family val="3"/>
        <charset val="129"/>
        <scheme val="minor"/>
      </rPr>
      <t>Domestic Participants(Limited to Presenter, Modulator and debater)</t>
    </r>
    <phoneticPr fontId="1" type="noConversion"/>
  </si>
  <si>
    <t>No.</t>
    <phoneticPr fontId="1" type="noConversion"/>
  </si>
  <si>
    <r>
      <t>전공분야</t>
    </r>
    <r>
      <rPr>
        <sz val="8"/>
        <color theme="1"/>
        <rFont val="맑은 고딕"/>
        <family val="3"/>
        <charset val="129"/>
        <scheme val="minor"/>
      </rPr>
      <t xml:space="preserve">
Discipline</t>
    </r>
    <phoneticPr fontId="1" type="noConversion"/>
  </si>
  <si>
    <r>
      <t>소속</t>
    </r>
    <r>
      <rPr>
        <sz val="8"/>
        <color theme="1"/>
        <rFont val="맑은 고딕"/>
        <family val="3"/>
        <charset val="129"/>
        <scheme val="minor"/>
      </rPr>
      <t xml:space="preserve">
Organization</t>
    </r>
    <phoneticPr fontId="1" type="noConversion"/>
  </si>
  <si>
    <r>
      <t>성명</t>
    </r>
    <r>
      <rPr>
        <sz val="8"/>
        <color theme="1"/>
        <rFont val="맑은 고딕"/>
        <family val="3"/>
        <charset val="129"/>
        <scheme val="minor"/>
      </rPr>
      <t xml:space="preserve">
Name</t>
    </r>
    <phoneticPr fontId="1" type="noConversion"/>
  </si>
  <si>
    <r>
      <t>역할</t>
    </r>
    <r>
      <rPr>
        <sz val="8"/>
        <color theme="1"/>
        <rFont val="맑은 고딕"/>
        <family val="3"/>
        <charset val="129"/>
        <scheme val="minor"/>
      </rPr>
      <t xml:space="preserve">
Role</t>
    </r>
    <phoneticPr fontId="1" type="noConversion"/>
  </si>
  <si>
    <r>
      <t>비고</t>
    </r>
    <r>
      <rPr>
        <sz val="8"/>
        <color theme="1"/>
        <rFont val="맑은 고딕"/>
        <family val="3"/>
        <charset val="129"/>
        <scheme val="minor"/>
      </rPr>
      <t xml:space="preserve">
Remarks</t>
    </r>
    <phoneticPr fontId="1" type="noConversion"/>
  </si>
  <si>
    <r>
      <t>Ⅱ. 외국인 참가자(발표자, 좌장, 토론자에 한함</t>
    </r>
    <r>
      <rPr>
        <sz val="8"/>
        <color theme="1"/>
        <rFont val="맑은 고딕"/>
        <family val="3"/>
        <charset val="129"/>
        <scheme val="minor"/>
      </rPr>
      <t>Foreign Participants(Limited to Presenter, Modulator and debater)</t>
    </r>
    <phoneticPr fontId="1" type="noConversion"/>
  </si>
  <si>
    <t>A Plan for Using Grants for Holding International&amp;Domestic(Interdisciplinary) Conference</t>
    <phoneticPr fontId="1" type="noConversion"/>
  </si>
  <si>
    <r>
      <t>Ⅱ. 자체조달경비 내역 및 경비사용계획</t>
    </r>
    <r>
      <rPr>
        <sz val="8"/>
        <color theme="1"/>
        <rFont val="맑은 고딕"/>
        <family val="3"/>
        <charset val="129"/>
        <scheme val="minor"/>
      </rPr>
      <t>Self-financing Details&amp;Appropriation Plan</t>
    </r>
    <phoneticPr fontId="1" type="noConversion"/>
  </si>
  <si>
    <r>
      <t>Ⅰ. 연구처 지원액 사용계획</t>
    </r>
    <r>
      <rPr>
        <sz val="8"/>
        <color theme="1"/>
        <rFont val="맑은 고딕"/>
        <family val="3"/>
        <charset val="129"/>
        <scheme val="minor"/>
      </rPr>
      <t>Research Teams’s Plan for Using a Grant</t>
    </r>
    <phoneticPr fontId="1" type="noConversion"/>
  </si>
  <si>
    <r>
      <t>항목</t>
    </r>
    <r>
      <rPr>
        <sz val="8"/>
        <color theme="1"/>
        <rFont val="맑은 고딕"/>
        <family val="3"/>
        <charset val="129"/>
        <scheme val="minor"/>
      </rPr>
      <t>Item</t>
    </r>
    <phoneticPr fontId="1" type="noConversion"/>
  </si>
  <si>
    <r>
      <t>항목</t>
    </r>
    <r>
      <rPr>
        <sz val="8"/>
        <color theme="1"/>
        <rFont val="맑은 고딕"/>
        <family val="3"/>
        <charset val="129"/>
        <scheme val="minor"/>
      </rPr>
      <t>Item</t>
    </r>
    <phoneticPr fontId="1" type="noConversion"/>
  </si>
  <si>
    <r>
      <t>예산액</t>
    </r>
    <r>
      <rPr>
        <sz val="8"/>
        <color theme="1"/>
        <rFont val="맑은 고딕"/>
        <family val="3"/>
        <charset val="129"/>
        <scheme val="minor"/>
      </rPr>
      <t>Budget</t>
    </r>
    <phoneticPr fontId="1" type="noConversion"/>
  </si>
  <si>
    <r>
      <t>예산액</t>
    </r>
    <r>
      <rPr>
        <sz val="8"/>
        <color theme="1"/>
        <rFont val="맑은 고딕"/>
        <family val="3"/>
        <charset val="129"/>
        <scheme val="minor"/>
      </rPr>
      <t>Budget</t>
    </r>
    <phoneticPr fontId="1" type="noConversion"/>
  </si>
  <si>
    <r>
      <t xml:space="preserve">산출내역 </t>
    </r>
    <r>
      <rPr>
        <sz val="8"/>
        <color theme="1"/>
        <rFont val="맑은 고딕"/>
        <family val="3"/>
        <charset val="129"/>
        <scheme val="minor"/>
      </rPr>
      <t>Calculation Details</t>
    </r>
    <phoneticPr fontId="1" type="noConversion"/>
  </si>
  <si>
    <r>
      <t xml:space="preserve">산출내역 </t>
    </r>
    <r>
      <rPr>
        <sz val="8"/>
        <color theme="1"/>
        <rFont val="맑은 고딕"/>
        <family val="3"/>
        <charset val="129"/>
        <scheme val="minor"/>
      </rPr>
      <t>Calculation Details</t>
    </r>
    <phoneticPr fontId="1" type="noConversion"/>
  </si>
  <si>
    <r>
      <t>계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8"/>
        <color theme="1"/>
        <rFont val="맑은 고딕"/>
        <family val="3"/>
        <charset val="129"/>
        <scheme val="minor"/>
      </rPr>
      <t>Total</t>
    </r>
    <phoneticPr fontId="1" type="noConversion"/>
  </si>
  <si>
    <t>계 Total</t>
  </si>
  <si>
    <t>&lt;별지작성가능&gt;
&lt;Can be Presented as an attachment&gt;</t>
    <phoneticPr fontId="1" type="noConversion"/>
  </si>
  <si>
    <t>&lt;별지작성가능&gt;
&lt;Can be Presented as an attachment&gt;</t>
    <phoneticPr fontId="1" type="noConversion"/>
  </si>
  <si>
    <r>
      <t>참가인원수</t>
    </r>
    <r>
      <rPr>
        <sz val="8"/>
        <color theme="1"/>
        <rFont val="맑은 고딕"/>
        <family val="3"/>
        <charset val="129"/>
        <scheme val="minor"/>
      </rPr>
      <t xml:space="preserve">
Number of Participant</t>
    </r>
    <phoneticPr fontId="1" type="noConversion"/>
  </si>
  <si>
    <r>
      <t xml:space="preserve">외국인
</t>
    </r>
    <r>
      <rPr>
        <sz val="10"/>
        <color theme="1"/>
        <rFont val="맑은 고딕"/>
        <family val="3"/>
        <charset val="129"/>
        <scheme val="minor"/>
      </rPr>
      <t>Foreigner</t>
    </r>
    <phoneticPr fontId="1" type="noConversion"/>
  </si>
  <si>
    <r>
      <t>내국인</t>
    </r>
    <r>
      <rPr>
        <sz val="8"/>
        <color theme="1"/>
        <rFont val="맑은 고딕"/>
        <family val="3"/>
        <charset val="129"/>
        <scheme val="minor"/>
      </rPr>
      <t>Native</t>
    </r>
    <phoneticPr fontId="1" type="noConversion"/>
  </si>
  <si>
    <r>
      <t xml:space="preserve">교수 </t>
    </r>
    <r>
      <rPr>
        <sz val="8"/>
        <color theme="1"/>
        <rFont val="맑은 고딕"/>
        <family val="3"/>
        <charset val="129"/>
        <scheme val="minor"/>
      </rPr>
      <t>Professor</t>
    </r>
    <phoneticPr fontId="1" type="noConversion"/>
  </si>
  <si>
    <r>
      <t>학생</t>
    </r>
    <r>
      <rPr>
        <sz val="8"/>
        <color theme="1"/>
        <rFont val="맑은 고딕"/>
        <family val="3"/>
        <charset val="129"/>
        <scheme val="minor"/>
      </rPr>
      <t xml:space="preserve"> Student</t>
    </r>
    <phoneticPr fontId="1" type="noConversion"/>
  </si>
  <si>
    <t>자체평가분석
Self-Evaluation</t>
    <phoneticPr fontId="1" type="noConversion"/>
  </si>
  <si>
    <t>활용방안
Plan for Utilization of Conference Results</t>
    <phoneticPr fontId="1" type="noConversion"/>
  </si>
  <si>
    <t>건의사항
Suggestion</t>
    <phoneticPr fontId="1" type="noConversion"/>
  </si>
  <si>
    <r>
      <t>비고(</t>
    </r>
    <r>
      <rPr>
        <sz val="8"/>
        <color theme="1"/>
        <rFont val="맑은 고딕"/>
        <family val="3"/>
        <charset val="129"/>
        <scheme val="minor"/>
      </rPr>
      <t>붙임자료)
Remarks(Attachments)</t>
    </r>
    <phoneticPr fontId="1" type="noConversion"/>
  </si>
  <si>
    <t>An Outcome Report on Holding International&amp;Domestic(Interdisciplinary) Conference</t>
    <phoneticPr fontId="1" type="noConversion"/>
  </si>
  <si>
    <t>A Statement of Accounts of Grants for Holding International&amp;Domestic(Interdisciplinary) Conferences</t>
    <phoneticPr fontId="1" type="noConversion"/>
  </si>
  <si>
    <r>
      <t>개최경비</t>
    </r>
    <r>
      <rPr>
        <sz val="8"/>
        <color theme="1"/>
        <rFont val="맑은 고딕"/>
        <family val="3"/>
        <charset val="129"/>
        <scheme val="minor"/>
      </rPr>
      <t xml:space="preserve">
Total Expenses</t>
    </r>
    <phoneticPr fontId="1" type="noConversion"/>
  </si>
  <si>
    <r>
      <t>연구처지원금</t>
    </r>
    <r>
      <rPr>
        <sz val="8"/>
        <color rgb="FF000000"/>
        <rFont val="맑은 고딕"/>
        <family val="3"/>
        <charset val="129"/>
        <scheme val="minor"/>
      </rPr>
      <t xml:space="preserve">
Grant for 
Research Team</t>
    </r>
    <phoneticPr fontId="1" type="noConversion"/>
  </si>
  <si>
    <r>
      <t xml:space="preserve">외부지원금
</t>
    </r>
    <r>
      <rPr>
        <sz val="8"/>
        <color rgb="FF000000"/>
        <rFont val="맑은 고딕"/>
        <family val="3"/>
        <charset val="129"/>
        <scheme val="minor"/>
      </rPr>
      <t>Outside Grant</t>
    </r>
    <phoneticPr fontId="1" type="noConversion"/>
  </si>
  <si>
    <r>
      <t>자체부담</t>
    </r>
    <r>
      <rPr>
        <sz val="8"/>
        <color rgb="FF000000"/>
        <rFont val="맑은 고딕"/>
        <family val="3"/>
        <charset val="129"/>
        <scheme val="minor"/>
      </rPr>
      <t xml:space="preserve">
Self-financing</t>
    </r>
    <phoneticPr fontId="1" type="noConversion"/>
  </si>
  <si>
    <r>
      <t>기타</t>
    </r>
    <r>
      <rPr>
        <sz val="8"/>
        <color rgb="FF000000"/>
        <rFont val="맑은 고딕"/>
        <family val="3"/>
        <charset val="129"/>
        <scheme val="minor"/>
      </rPr>
      <t xml:space="preserve">
Etc.</t>
    </r>
    <phoneticPr fontId="1" type="noConversion"/>
  </si>
  <si>
    <r>
      <t xml:space="preserve">연구처지원금
</t>
    </r>
    <r>
      <rPr>
        <sz val="8"/>
        <color theme="1"/>
        <rFont val="맑은 고딕"/>
        <family val="3"/>
        <charset val="129"/>
        <scheme val="minor"/>
      </rPr>
      <t>Grant for Research Team</t>
    </r>
    <phoneticPr fontId="1" type="noConversion"/>
  </si>
  <si>
    <r>
      <t>집행액</t>
    </r>
    <r>
      <rPr>
        <sz val="8"/>
        <color theme="1"/>
        <rFont val="맑은 고딕"/>
        <family val="3"/>
        <charset val="129"/>
        <scheme val="minor"/>
      </rPr>
      <t xml:space="preserve">
Amount Executed</t>
    </r>
    <phoneticPr fontId="1" type="noConversion"/>
  </si>
  <si>
    <r>
      <t>잔액</t>
    </r>
    <r>
      <rPr>
        <sz val="8"/>
        <color theme="1"/>
        <rFont val="맑은 고딕"/>
        <family val="3"/>
        <charset val="129"/>
        <scheme val="minor"/>
      </rPr>
      <t xml:space="preserve">
Remainder</t>
    </r>
    <phoneticPr fontId="1" type="noConversion"/>
  </si>
  <si>
    <t>NO</t>
    <phoneticPr fontId="1" type="noConversion"/>
  </si>
  <si>
    <r>
      <t>집행액</t>
    </r>
    <r>
      <rPr>
        <sz val="8"/>
        <color theme="1"/>
        <rFont val="맑은 고딕"/>
        <family val="3"/>
        <charset val="129"/>
        <scheme val="minor"/>
      </rPr>
      <t xml:space="preserve">
Amount Executed</t>
    </r>
    <phoneticPr fontId="1" type="noConversion"/>
  </si>
  <si>
    <r>
      <t xml:space="preserve">집행내역
</t>
    </r>
    <r>
      <rPr>
        <sz val="8"/>
        <color theme="1"/>
        <rFont val="맑은 고딕"/>
        <family val="3"/>
        <charset val="129"/>
        <scheme val="minor"/>
      </rPr>
      <t>Execution Details</t>
    </r>
    <phoneticPr fontId="1" type="noConversion"/>
  </si>
  <si>
    <r>
      <t>항목</t>
    </r>
    <r>
      <rPr>
        <sz val="8"/>
        <color theme="1"/>
        <rFont val="맑은 고딕"/>
        <family val="3"/>
        <charset val="129"/>
        <scheme val="minor"/>
      </rPr>
      <t xml:space="preserve">
Item</t>
    </r>
    <phoneticPr fontId="1" type="noConversion"/>
  </si>
  <si>
    <r>
      <t xml:space="preserve">비고
</t>
    </r>
    <r>
      <rPr>
        <sz val="8"/>
        <color theme="1"/>
        <rFont val="맑은 고딕"/>
        <family val="3"/>
        <charset val="129"/>
        <scheme val="minor"/>
      </rPr>
      <t>Remarks</t>
    </r>
    <phoneticPr fontId="1" type="noConversion"/>
  </si>
  <si>
    <r>
      <t xml:space="preserve">재원 </t>
    </r>
    <r>
      <rPr>
        <sz val="8"/>
        <color rgb="FF000000"/>
        <rFont val="맑은 고딕"/>
        <family val="3"/>
        <charset val="129"/>
        <scheme val="minor"/>
      </rPr>
      <t>Finances</t>
    </r>
    <phoneticPr fontId="1" type="noConversion"/>
  </si>
  <si>
    <r>
      <t>계</t>
    </r>
    <r>
      <rPr>
        <sz val="8"/>
        <color theme="1"/>
        <rFont val="맑은 고딕"/>
        <family val="3"/>
        <charset val="129"/>
        <scheme val="minor"/>
      </rPr>
      <t xml:space="preserve">
Total</t>
    </r>
    <phoneticPr fontId="1" type="noConversion"/>
  </si>
  <si>
    <r>
      <t>계</t>
    </r>
    <r>
      <rPr>
        <sz val="8"/>
        <color theme="1"/>
        <rFont val="맑은 고딕"/>
        <family val="3"/>
        <charset val="129"/>
        <scheme val="minor"/>
      </rPr>
      <t>Total</t>
    </r>
    <phoneticPr fontId="1" type="noConversion"/>
  </si>
  <si>
    <r>
      <t>※ 영수증은 자체보관(책임교수의 소속기관 행정실)</t>
    </r>
    <r>
      <rPr>
        <sz val="8"/>
        <color theme="1"/>
        <rFont val="맑은 고딕"/>
        <family val="3"/>
        <charset val="129"/>
        <scheme val="minor"/>
      </rPr>
      <t xml:space="preserve">
Receipts to be dept by each research team(each organizations’s administration office)</t>
    </r>
    <phoneticPr fontId="1" type="noConversion"/>
  </si>
  <si>
    <r>
      <t>책임교수:</t>
    </r>
    <r>
      <rPr>
        <sz val="8"/>
        <color theme="1"/>
        <rFont val="맑은 고딕"/>
        <family val="3"/>
        <charset val="129"/>
        <scheme val="minor"/>
      </rPr>
      <t xml:space="preserve">
Professor in Charge</t>
    </r>
    <phoneticPr fontId="1" type="noConversion"/>
  </si>
  <si>
    <r>
      <t>(인)</t>
    </r>
    <r>
      <rPr>
        <sz val="8"/>
        <color theme="1"/>
        <rFont val="맑은 고딕"/>
        <family val="3"/>
        <charset val="129"/>
        <scheme val="minor"/>
      </rPr>
      <t xml:space="preserve">
(Signature)</t>
    </r>
    <phoneticPr fontId="1" type="noConversion"/>
  </si>
  <si>
    <t>외국인 저명학자 초청경비 지원신청서</t>
    <phoneticPr fontId="1" type="noConversion"/>
  </si>
  <si>
    <t>외국인
저명학자
인적사항</t>
    <phoneticPr fontId="1" type="noConversion"/>
  </si>
  <si>
    <r>
      <t>국적</t>
    </r>
    <r>
      <rPr>
        <sz val="8"/>
        <color theme="1"/>
        <rFont val="맑은 고딕"/>
        <family val="3"/>
        <charset val="129"/>
        <scheme val="minor"/>
      </rPr>
      <t xml:space="preserve">
Nationaility</t>
    </r>
    <phoneticPr fontId="1" type="noConversion"/>
  </si>
  <si>
    <r>
      <t>직위</t>
    </r>
    <r>
      <rPr>
        <sz val="8"/>
        <color theme="1"/>
        <rFont val="맑은 고딕"/>
        <family val="3"/>
        <charset val="129"/>
        <scheme val="minor"/>
      </rPr>
      <t xml:space="preserve">
Position</t>
    </r>
    <phoneticPr fontId="1" type="noConversion"/>
  </si>
  <si>
    <r>
      <t>성명</t>
    </r>
    <r>
      <rPr>
        <sz val="8"/>
        <color theme="1"/>
        <rFont val="맑은 고딕"/>
        <family val="3"/>
        <charset val="129"/>
        <scheme val="minor"/>
      </rPr>
      <t xml:space="preserve">
Name</t>
    </r>
    <phoneticPr fontId="1" type="noConversion"/>
  </si>
  <si>
    <r>
      <t>전화번호</t>
    </r>
    <r>
      <rPr>
        <sz val="8"/>
        <color theme="1"/>
        <rFont val="맑은 고딕"/>
        <family val="3"/>
        <charset val="129"/>
        <scheme val="minor"/>
      </rPr>
      <t xml:space="preserve">
Tel</t>
    </r>
    <phoneticPr fontId="1" type="noConversion"/>
  </si>
  <si>
    <r>
      <t>소속</t>
    </r>
    <r>
      <rPr>
        <sz val="8"/>
        <color theme="1"/>
        <rFont val="맑은 고딕"/>
        <family val="3"/>
        <charset val="129"/>
        <scheme val="minor"/>
      </rPr>
      <t xml:space="preserve">
Organization</t>
    </r>
    <phoneticPr fontId="1" type="noConversion"/>
  </si>
  <si>
    <r>
      <t>소속</t>
    </r>
    <r>
      <rPr>
        <sz val="8"/>
        <color theme="1"/>
        <rFont val="맑은 고딕"/>
        <family val="3"/>
        <charset val="129"/>
        <scheme val="minor"/>
      </rPr>
      <t xml:space="preserve">
Organization</t>
    </r>
    <phoneticPr fontId="1" type="noConversion"/>
  </si>
  <si>
    <r>
      <t>성명</t>
    </r>
    <r>
      <rPr>
        <sz val="8"/>
        <color theme="1"/>
        <rFont val="맑은 고딕"/>
        <family val="3"/>
        <charset val="129"/>
        <scheme val="minor"/>
      </rPr>
      <t xml:space="preserve">
Name</t>
    </r>
    <phoneticPr fontId="1" type="noConversion"/>
  </si>
  <si>
    <r>
      <t>성별</t>
    </r>
    <r>
      <rPr>
        <sz val="8"/>
        <color theme="1"/>
        <rFont val="맑은 고딕"/>
        <family val="3"/>
        <charset val="129"/>
        <scheme val="minor"/>
      </rPr>
      <t xml:space="preserve">
Gender</t>
    </r>
    <phoneticPr fontId="1" type="noConversion"/>
  </si>
  <si>
    <r>
      <t>직위</t>
    </r>
    <r>
      <rPr>
        <sz val="8"/>
        <color theme="1"/>
        <rFont val="맑은 고딕"/>
        <family val="3"/>
        <charset val="129"/>
        <scheme val="minor"/>
      </rPr>
      <t xml:space="preserve">
Position</t>
    </r>
    <phoneticPr fontId="1" type="noConversion"/>
  </si>
  <si>
    <r>
      <t>연락처</t>
    </r>
    <r>
      <rPr>
        <sz val="8"/>
        <color theme="1"/>
        <rFont val="맑은 고딕"/>
        <family val="3"/>
        <charset val="129"/>
        <scheme val="minor"/>
      </rPr>
      <t xml:space="preserve">
Contact Information</t>
    </r>
    <phoneticPr fontId="1" type="noConversion"/>
  </si>
  <si>
    <r>
      <t>전화번호</t>
    </r>
    <r>
      <rPr>
        <sz val="8"/>
        <color theme="1"/>
        <rFont val="맑은 고딕"/>
        <family val="3"/>
        <charset val="129"/>
        <scheme val="minor"/>
      </rPr>
      <t xml:space="preserve">
Tel.</t>
    </r>
    <phoneticPr fontId="1" type="noConversion"/>
  </si>
  <si>
    <t>E-mail</t>
    <phoneticPr fontId="1" type="noConversion"/>
  </si>
  <si>
    <r>
      <t>분야</t>
    </r>
    <r>
      <rPr>
        <sz val="8"/>
        <color theme="1"/>
        <rFont val="맑은 고딕"/>
        <family val="3"/>
        <charset val="129"/>
        <scheme val="minor"/>
      </rPr>
      <t xml:space="preserve">
Discipline</t>
    </r>
    <phoneticPr fontId="1" type="noConversion"/>
  </si>
  <si>
    <r>
      <t>세부분야</t>
    </r>
    <r>
      <rPr>
        <sz val="8"/>
        <color theme="1"/>
        <rFont val="맑은 고딕"/>
        <family val="3"/>
        <charset val="129"/>
        <scheme val="minor"/>
      </rPr>
      <t xml:space="preserve">
Sub-Discipline</t>
    </r>
    <phoneticPr fontId="1" type="noConversion"/>
  </si>
  <si>
    <t>&lt;별지작성가능&gt;
&lt;Can be Presented as an attachment&gt;</t>
    <phoneticPr fontId="1" type="noConversion"/>
  </si>
  <si>
    <r>
      <t>국제적인 저명도를 평가할 수 있는 객관적인 근거</t>
    </r>
    <r>
      <rPr>
        <sz val="8"/>
        <color theme="1"/>
        <rFont val="맑은 고딕"/>
        <family val="3"/>
        <charset val="129"/>
        <scheme val="minor"/>
      </rPr>
      <t xml:space="preserve">
(구체적으로 기술)
Objective Grounds for Evaluation of Global Reputation
(Specific Description)</t>
    </r>
    <phoneticPr fontId="1" type="noConversion"/>
  </si>
  <si>
    <t>초청기간
Invitation Period</t>
    <phoneticPr fontId="1" type="noConversion"/>
  </si>
  <si>
    <t>~</t>
    <phoneticPr fontId="1" type="noConversion"/>
  </si>
  <si>
    <t>X</t>
    <phoneticPr fontId="1" type="noConversion"/>
  </si>
  <si>
    <t>항공료</t>
    <phoneticPr fontId="1" type="noConversion"/>
  </si>
  <si>
    <r>
      <t>체재비</t>
    </r>
    <r>
      <rPr>
        <sz val="8"/>
        <color theme="1"/>
        <rFont val="맑은 고딕"/>
        <family val="3"/>
        <charset val="129"/>
        <scheme val="minor"/>
      </rPr>
      <t xml:space="preserve"> Airfare</t>
    </r>
    <phoneticPr fontId="1" type="noConversion"/>
  </si>
  <si>
    <r>
      <t>강연료</t>
    </r>
    <r>
      <rPr>
        <sz val="8"/>
        <color theme="1"/>
        <rFont val="맑은 고딕"/>
        <family val="3"/>
        <charset val="129"/>
        <scheme val="minor"/>
      </rPr>
      <t xml:space="preserve"> Staying Expense</t>
    </r>
    <phoneticPr fontId="1" type="noConversion"/>
  </si>
  <si>
    <t>기타비용</t>
    <phoneticPr fontId="1" type="noConversion"/>
  </si>
  <si>
    <t>계</t>
    <phoneticPr fontId="1" type="noConversion"/>
  </si>
  <si>
    <t>장소대관</t>
    <phoneticPr fontId="1" type="noConversion"/>
  </si>
  <si>
    <t>통역·번역</t>
    <phoneticPr fontId="1" type="noConversion"/>
  </si>
  <si>
    <t>자료(인쇄)</t>
    <phoneticPr fontId="1" type="noConversion"/>
  </si>
  <si>
    <r>
      <t>신청경비</t>
    </r>
    <r>
      <rPr>
        <sz val="8"/>
        <color theme="1"/>
        <rFont val="맑은 고딕"/>
        <family val="3"/>
        <charset val="129"/>
        <scheme val="minor"/>
      </rPr>
      <t xml:space="preserve">
Amount Requested
(단위:원)</t>
    </r>
    <phoneticPr fontId="1" type="noConversion"/>
  </si>
  <si>
    <t>회의비</t>
    <phoneticPr fontId="1" type="noConversion"/>
  </si>
  <si>
    <t>[Form4-2]</t>
    <phoneticPr fontId="1" type="noConversion"/>
  </si>
  <si>
    <t>A Plan for Inviting &amp; Utilizing Prestigious Foreign Scholar</t>
    <phoneticPr fontId="1" type="noConversion"/>
  </si>
  <si>
    <t>&lt;별지작성가능&gt;
&lt;Can be Presented as an attachment&gt;</t>
    <phoneticPr fontId="1" type="noConversion"/>
  </si>
  <si>
    <r>
      <t>활용 세부일정
(일정별 명기)</t>
    </r>
    <r>
      <rPr>
        <sz val="8"/>
        <color theme="1"/>
        <rFont val="맑은 고딕"/>
        <family val="3"/>
        <charset val="129"/>
        <scheme val="minor"/>
      </rPr>
      <t xml:space="preserve">
Specific Utilization Schedule</t>
    </r>
    <phoneticPr fontId="1" type="noConversion"/>
  </si>
  <si>
    <r>
      <t xml:space="preserve">Ⅰ. 개요 </t>
    </r>
    <r>
      <rPr>
        <sz val="10"/>
        <color theme="1"/>
        <rFont val="맑은 고딕"/>
        <family val="2"/>
        <charset val="129"/>
        <scheme val="minor"/>
      </rPr>
      <t>Outline</t>
    </r>
    <phoneticPr fontId="1" type="noConversion"/>
  </si>
  <si>
    <r>
      <t xml:space="preserve">Ⅱ. 초청학자 약력 </t>
    </r>
    <r>
      <rPr>
        <sz val="8"/>
        <color theme="1"/>
        <rFont val="맑은 고딕"/>
        <family val="3"/>
        <charset val="129"/>
        <scheme val="minor"/>
      </rPr>
      <t>Invited Scholar Biography
  1.학력Education</t>
    </r>
    <phoneticPr fontId="1" type="noConversion"/>
  </si>
  <si>
    <r>
      <t xml:space="preserve">학교명 </t>
    </r>
    <r>
      <rPr>
        <sz val="8"/>
        <color theme="1"/>
        <rFont val="맑은 고딕"/>
        <family val="3"/>
        <charset val="129"/>
        <scheme val="minor"/>
      </rPr>
      <t>School Name</t>
    </r>
    <phoneticPr fontId="1" type="noConversion"/>
  </si>
  <si>
    <r>
      <t xml:space="preserve">전공 및 학위 </t>
    </r>
    <r>
      <rPr>
        <sz val="8"/>
        <color theme="1"/>
        <rFont val="맑은 고딕"/>
        <family val="3"/>
        <charset val="129"/>
        <scheme val="minor"/>
      </rPr>
      <t>Major&amp;Degree</t>
    </r>
    <phoneticPr fontId="1" type="noConversion"/>
  </si>
  <si>
    <t xml:space="preserve">  2.경력Experience</t>
    <phoneticPr fontId="1" type="noConversion"/>
  </si>
  <si>
    <r>
      <t xml:space="preserve">기관명 </t>
    </r>
    <r>
      <rPr>
        <sz val="8"/>
        <color theme="1"/>
        <rFont val="맑은 고딕"/>
        <family val="3"/>
        <charset val="129"/>
        <scheme val="minor"/>
      </rPr>
      <t>Organization Name</t>
    </r>
    <phoneticPr fontId="1" type="noConversion"/>
  </si>
  <si>
    <r>
      <t>담당업무</t>
    </r>
    <r>
      <rPr>
        <sz val="8"/>
        <color theme="1"/>
        <rFont val="맑은 고딕"/>
        <family val="3"/>
        <charset val="129"/>
        <scheme val="minor"/>
      </rPr>
      <t xml:space="preserve"> Task</t>
    </r>
    <phoneticPr fontId="1" type="noConversion"/>
  </si>
  <si>
    <r>
      <t xml:space="preserve">직위 </t>
    </r>
    <r>
      <rPr>
        <sz val="8"/>
        <color theme="1"/>
        <rFont val="맑은 고딕"/>
        <family val="3"/>
        <charset val="129"/>
        <scheme val="minor"/>
      </rPr>
      <t>Position</t>
    </r>
    <phoneticPr fontId="1" type="noConversion"/>
  </si>
  <si>
    <r>
      <t>기간</t>
    </r>
    <r>
      <rPr>
        <sz val="8"/>
        <color theme="1"/>
        <rFont val="맑은 고딕"/>
        <family val="3"/>
        <charset val="129"/>
        <scheme val="minor"/>
      </rPr>
      <t xml:space="preserve"> Period</t>
    </r>
    <phoneticPr fontId="1" type="noConversion"/>
  </si>
  <si>
    <r>
      <t>목적 및 필요성</t>
    </r>
    <r>
      <rPr>
        <sz val="8"/>
        <color theme="1"/>
        <rFont val="맑은 고딕"/>
        <family val="3"/>
        <charset val="129"/>
        <scheme val="minor"/>
      </rPr>
      <t xml:space="preserve">
Purpose&amp;Necessity</t>
    </r>
    <phoneticPr fontId="1" type="noConversion"/>
  </si>
  <si>
    <r>
      <t>초청학자의
전공분야와 관련된
학계 동향</t>
    </r>
    <r>
      <rPr>
        <sz val="8"/>
        <color theme="1"/>
        <rFont val="맑은 고딕"/>
        <family val="3"/>
        <charset val="129"/>
        <scheme val="minor"/>
      </rPr>
      <t xml:space="preserve">
Current Academic Trends in Invitee’s Major Discipline</t>
    </r>
    <phoneticPr fontId="1" type="noConversion"/>
  </si>
  <si>
    <r>
      <t xml:space="preserve">활용계획 및
기대효과
</t>
    </r>
    <r>
      <rPr>
        <sz val="8"/>
        <color theme="1"/>
        <rFont val="맑은 고딕"/>
        <family val="3"/>
        <charset val="129"/>
        <scheme val="minor"/>
      </rPr>
      <t>Utilization Plan &amp;
 Expected Effects</t>
    </r>
    <phoneticPr fontId="1" type="noConversion"/>
  </si>
  <si>
    <r>
      <t>후원기관 및
경비지원여부</t>
    </r>
    <r>
      <rPr>
        <sz val="8"/>
        <color theme="1"/>
        <rFont val="맑은 고딕"/>
        <family val="3"/>
        <charset val="129"/>
        <scheme val="minor"/>
      </rPr>
      <t xml:space="preserve">
Sponsoring Agency &amp; Receipt of Grant or Not</t>
    </r>
    <phoneticPr fontId="1" type="noConversion"/>
  </si>
  <si>
    <r>
      <rPr>
        <sz val="10"/>
        <color theme="1"/>
        <rFont val="맑은 고딕"/>
        <family val="2"/>
        <charset val="129"/>
      </rPr>
      <t>위와</t>
    </r>
    <r>
      <rPr>
        <sz val="10"/>
        <color theme="1"/>
        <rFont val="wingdings2"/>
        <family val="2"/>
      </rPr>
      <t xml:space="preserve"> </t>
    </r>
    <r>
      <rPr>
        <sz val="10"/>
        <color theme="1"/>
        <rFont val="맑은 고딕"/>
        <family val="2"/>
        <charset val="129"/>
      </rPr>
      <t>같이</t>
    </r>
    <r>
      <rPr>
        <sz val="10"/>
        <color theme="1"/>
        <rFont val="wingdings2"/>
        <family val="2"/>
      </rPr>
      <t xml:space="preserve"> </t>
    </r>
    <r>
      <rPr>
        <sz val="10"/>
        <color theme="1"/>
        <rFont val="맑은 고딕"/>
        <family val="2"/>
        <charset val="129"/>
      </rPr>
      <t>외국인</t>
    </r>
    <r>
      <rPr>
        <sz val="10"/>
        <color theme="1"/>
        <rFont val="wingdings2"/>
        <family val="2"/>
      </rPr>
      <t xml:space="preserve"> </t>
    </r>
    <r>
      <rPr>
        <sz val="10"/>
        <color theme="1"/>
        <rFont val="맑은 고딕"/>
        <family val="2"/>
        <charset val="129"/>
      </rPr>
      <t>저명학자를</t>
    </r>
    <r>
      <rPr>
        <sz val="10"/>
        <color theme="1"/>
        <rFont val="wingdings2"/>
        <family val="2"/>
      </rPr>
      <t xml:space="preserve"> </t>
    </r>
    <r>
      <rPr>
        <sz val="10"/>
        <color theme="1"/>
        <rFont val="맑은 고딕"/>
        <family val="2"/>
        <charset val="129"/>
      </rPr>
      <t>초청하여</t>
    </r>
    <r>
      <rPr>
        <sz val="10"/>
        <color theme="1"/>
        <rFont val="wingdings2"/>
        <family val="2"/>
      </rPr>
      <t xml:space="preserve"> </t>
    </r>
    <r>
      <rPr>
        <sz val="10"/>
        <color theme="1"/>
        <rFont val="맑은 고딕"/>
        <family val="2"/>
        <charset val="129"/>
      </rPr>
      <t>활용하고자</t>
    </r>
    <r>
      <rPr>
        <sz val="10"/>
        <color theme="1"/>
        <rFont val="wingdings2"/>
        <family val="2"/>
      </rPr>
      <t xml:space="preserve"> </t>
    </r>
    <r>
      <rPr>
        <sz val="10"/>
        <color theme="1"/>
        <rFont val="맑은 고딕"/>
        <family val="2"/>
        <charset val="129"/>
      </rPr>
      <t>하오니</t>
    </r>
    <r>
      <rPr>
        <sz val="10"/>
        <color theme="1"/>
        <rFont val="wingdings2"/>
        <family val="2"/>
      </rPr>
      <t xml:space="preserve"> </t>
    </r>
    <r>
      <rPr>
        <sz val="10"/>
        <color theme="1"/>
        <rFont val="맑은 고딕"/>
        <family val="2"/>
        <charset val="129"/>
      </rPr>
      <t>지원하여</t>
    </r>
    <r>
      <rPr>
        <sz val="10"/>
        <color theme="1"/>
        <rFont val="wingdings2"/>
        <family val="2"/>
      </rPr>
      <t xml:space="preserve"> </t>
    </r>
    <r>
      <rPr>
        <sz val="10"/>
        <color theme="1"/>
        <rFont val="맑은 고딕"/>
        <family val="2"/>
        <charset val="129"/>
      </rPr>
      <t>주시기</t>
    </r>
    <r>
      <rPr>
        <sz val="10"/>
        <color theme="1"/>
        <rFont val="wingdings2"/>
        <family val="2"/>
      </rPr>
      <t xml:space="preserve"> </t>
    </r>
    <r>
      <rPr>
        <sz val="10"/>
        <color theme="1"/>
        <rFont val="맑은 고딕"/>
        <family val="2"/>
        <charset val="129"/>
      </rPr>
      <t>바랍니다</t>
    </r>
    <r>
      <rPr>
        <sz val="10"/>
        <color theme="1"/>
        <rFont val="wingdings2"/>
        <family val="2"/>
      </rPr>
      <t xml:space="preserve">.
</t>
    </r>
    <r>
      <rPr>
        <sz val="8"/>
        <color theme="1"/>
        <rFont val="wingdings2"/>
        <family val="2"/>
      </rPr>
      <t>As stated above, I plan to invite and utilize a prestigious foreign scholar, thus please allow me to receive this invitation grant</t>
    </r>
    <phoneticPr fontId="1" type="noConversion"/>
  </si>
  <si>
    <r>
      <t>초청자</t>
    </r>
    <r>
      <rPr>
        <sz val="8"/>
        <color theme="1"/>
        <rFont val="맑은 고딕"/>
        <family val="3"/>
        <charset val="129"/>
        <scheme val="minor"/>
      </rPr>
      <t xml:space="preserve">
Inviter</t>
    </r>
    <phoneticPr fontId="1" type="noConversion"/>
  </si>
  <si>
    <t>[서식4-3]</t>
    <phoneticPr fontId="1" type="noConversion"/>
  </si>
  <si>
    <t>외국인 저명학자 초청활용 결과보고서</t>
    <phoneticPr fontId="1" type="noConversion"/>
  </si>
  <si>
    <t>An Outcome Report on Inviting&amp;Utilizing Prestigious Foreign Scholar</t>
    <phoneticPr fontId="1" type="noConversion"/>
  </si>
  <si>
    <r>
      <t>활용세부일정
&lt;별지작성가능&gt;</t>
    </r>
    <r>
      <rPr>
        <sz val="8"/>
        <color theme="1"/>
        <rFont val="맑은 고딕"/>
        <family val="3"/>
        <charset val="129"/>
        <scheme val="minor"/>
      </rPr>
      <t xml:space="preserve">
Detailed Schedule
</t>
    </r>
    <r>
      <rPr>
        <sz val="8"/>
        <color rgb="FFFF0000"/>
        <rFont val="맑은 고딕"/>
        <family val="3"/>
        <charset val="129"/>
        <scheme val="minor"/>
      </rPr>
      <t>&lt;Can be Presented as an attachment&gt;</t>
    </r>
    <phoneticPr fontId="1" type="noConversion"/>
  </si>
  <si>
    <r>
      <t>일자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8"/>
        <color theme="1"/>
        <rFont val="맑은 고딕"/>
        <family val="3"/>
        <charset val="129"/>
        <scheme val="minor"/>
      </rPr>
      <t>Date</t>
    </r>
    <phoneticPr fontId="1" type="noConversion"/>
  </si>
  <si>
    <r>
      <t xml:space="preserve">내용 </t>
    </r>
    <r>
      <rPr>
        <sz val="8"/>
        <color theme="1"/>
        <rFont val="맑은 고딕"/>
        <family val="3"/>
        <charset val="129"/>
        <scheme val="minor"/>
      </rPr>
      <t>Contents</t>
    </r>
    <phoneticPr fontId="1" type="noConversion"/>
  </si>
  <si>
    <r>
      <t>비고</t>
    </r>
    <r>
      <rPr>
        <sz val="8"/>
        <color theme="1"/>
        <rFont val="맑은 고딕"/>
        <family val="3"/>
        <charset val="129"/>
        <scheme val="minor"/>
      </rPr>
      <t xml:space="preserve"> Remarks</t>
    </r>
    <phoneticPr fontId="1" type="noConversion"/>
  </si>
  <si>
    <r>
      <t>자체평가분석</t>
    </r>
    <r>
      <rPr>
        <sz val="8"/>
        <color theme="1"/>
        <rFont val="맑은 고딕"/>
        <family val="3"/>
        <charset val="129"/>
        <scheme val="minor"/>
      </rPr>
      <t xml:space="preserve">
Self-Evaluation</t>
    </r>
    <phoneticPr fontId="1" type="noConversion"/>
  </si>
  <si>
    <r>
      <t xml:space="preserve">비고(붙임자료)
</t>
    </r>
    <r>
      <rPr>
        <sz val="8"/>
        <color theme="1"/>
        <rFont val="맑은 고딕"/>
        <family val="3"/>
        <charset val="129"/>
        <scheme val="minor"/>
      </rPr>
      <t>Remarks(Attachments)</t>
    </r>
    <phoneticPr fontId="1" type="noConversion"/>
  </si>
  <si>
    <r>
      <t>특기사항</t>
    </r>
    <r>
      <rPr>
        <sz val="8"/>
        <color theme="1"/>
        <rFont val="맑은 고딕"/>
        <family val="3"/>
        <charset val="129"/>
        <scheme val="minor"/>
      </rPr>
      <t xml:space="preserve">
Special Features</t>
    </r>
    <phoneticPr fontId="1" type="noConversion"/>
  </si>
  <si>
    <r>
      <t>기대효과</t>
    </r>
    <r>
      <rPr>
        <sz val="8"/>
        <color theme="1"/>
        <rFont val="맑은 고딕"/>
        <family val="3"/>
        <charset val="129"/>
        <scheme val="minor"/>
      </rPr>
      <t xml:space="preserve">
Expected Effects</t>
    </r>
    <phoneticPr fontId="1" type="noConversion"/>
  </si>
  <si>
    <t>건의사항
Suggestion</t>
  </si>
  <si>
    <t>&lt;별지작성가능&gt;
&lt;Can be Presented as an attachment&gt;</t>
    <phoneticPr fontId="1" type="noConversion"/>
  </si>
  <si>
    <t>[서식4-4]</t>
    <phoneticPr fontId="1" type="noConversion"/>
  </si>
  <si>
    <t>A Statement of Accounts of Grants for Inviting Prestigious Foreign Scholar</t>
    <phoneticPr fontId="1" type="noConversion"/>
  </si>
  <si>
    <r>
      <t>초청비용</t>
    </r>
    <r>
      <rPr>
        <sz val="8"/>
        <color theme="1"/>
        <rFont val="맑은 고딕"/>
        <family val="3"/>
        <charset val="129"/>
        <scheme val="minor"/>
      </rPr>
      <t xml:space="preserve">
Total Expenses</t>
    </r>
    <phoneticPr fontId="1" type="noConversion"/>
  </si>
  <si>
    <t>국제학술회의 참가경비</t>
    <phoneticPr fontId="1" type="noConversion"/>
  </si>
  <si>
    <t>국제학술회의 참가경비 지원신청서</t>
    <phoneticPr fontId="1" type="noConversion"/>
  </si>
  <si>
    <t>서식 1-2</t>
    <phoneticPr fontId="1" type="noConversion"/>
  </si>
  <si>
    <t>우수학술지 논문게재료 지원신청서</t>
    <phoneticPr fontId="1" type="noConversion"/>
  </si>
  <si>
    <t>국제·국내(학제간)학술회의 개최경비 지원신청서</t>
    <phoneticPr fontId="1" type="noConversion"/>
  </si>
  <si>
    <t>국제·국내(학제간)학술회의 개최 계획서</t>
    <phoneticPr fontId="1" type="noConversion"/>
  </si>
  <si>
    <t>국제·국내(학제간)학술회의 참가(예정)자 명단</t>
    <phoneticPr fontId="1" type="noConversion"/>
  </si>
  <si>
    <t>국제·국내(학제간)학술회의 개최경비 사용계획서</t>
    <phoneticPr fontId="1" type="noConversion"/>
  </si>
  <si>
    <t>국제·국내(학제간)학술회의 개최경비 사용계획서</t>
    <phoneticPr fontId="1" type="noConversion"/>
  </si>
  <si>
    <t>국제·국내(학제간)학술회의 개최 결과보고서</t>
    <phoneticPr fontId="1" type="noConversion"/>
  </si>
  <si>
    <t>국제·국내(학제간)학술회의 개최 결과보고서</t>
    <phoneticPr fontId="1" type="noConversion"/>
  </si>
  <si>
    <t>국제·국내(학제간)학술회의 지원금 정산서</t>
    <phoneticPr fontId="1" type="noConversion"/>
  </si>
  <si>
    <t>국제·국내(학제간)학술회의 지원금 정산서</t>
    <phoneticPr fontId="1" type="noConversion"/>
  </si>
  <si>
    <t>외국인 저명학자 초청경비 지원신청서</t>
    <phoneticPr fontId="1" type="noConversion"/>
  </si>
  <si>
    <t>외국인 저명학자 초청활용 계획서</t>
    <phoneticPr fontId="1" type="noConversion"/>
  </si>
  <si>
    <t>외국인 저명학자 초청활용 계획서</t>
    <phoneticPr fontId="1" type="noConversion"/>
  </si>
  <si>
    <t>외국인 저명학자 초청활용 결과보고서</t>
    <phoneticPr fontId="1" type="noConversion"/>
  </si>
  <si>
    <t>외국인 저명학자 초청경비 지원금 정산서</t>
    <phoneticPr fontId="1" type="noConversion"/>
  </si>
  <si>
    <t>외국인 저명학자 초청경비 지원금 정산서</t>
    <phoneticPr fontId="1" type="noConversion"/>
  </si>
  <si>
    <t xml:space="preserve">외국인 저명학자
초청경비 </t>
    <phoneticPr fontId="1" type="noConversion"/>
  </si>
  <si>
    <t>서식 1-1</t>
    <phoneticPr fontId="1" type="noConversion"/>
  </si>
  <si>
    <t>서식 2-1</t>
    <phoneticPr fontId="1" type="noConversion"/>
  </si>
  <si>
    <t>서식 3-1</t>
    <phoneticPr fontId="1" type="noConversion"/>
  </si>
  <si>
    <t>서식 4-2</t>
    <phoneticPr fontId="1" type="noConversion"/>
  </si>
  <si>
    <t>서식 4-3</t>
    <phoneticPr fontId="1" type="noConversion"/>
  </si>
  <si>
    <t>서식 4-4</t>
    <phoneticPr fontId="1" type="noConversion"/>
  </si>
  <si>
    <t>회의일자</t>
    <phoneticPr fontId="1" type="noConversion"/>
  </si>
  <si>
    <t>회의장소</t>
    <phoneticPr fontId="1" type="noConversion"/>
  </si>
  <si>
    <t>집행액</t>
    <phoneticPr fontId="1" type="noConversion"/>
  </si>
  <si>
    <t>소속</t>
    <phoneticPr fontId="1" type="noConversion"/>
  </si>
  <si>
    <t>참 석 자 명 단</t>
    <phoneticPr fontId="1" type="noConversion"/>
  </si>
  <si>
    <r>
      <t>소속</t>
    </r>
    <r>
      <rPr>
        <sz val="8"/>
        <color theme="1"/>
        <rFont val="맑은 고딕"/>
        <family val="3"/>
        <charset val="129"/>
        <scheme val="minor"/>
      </rPr>
      <t xml:space="preserve">
Organization</t>
    </r>
    <phoneticPr fontId="1" type="noConversion"/>
  </si>
  <si>
    <r>
      <t>직위</t>
    </r>
    <r>
      <rPr>
        <sz val="8"/>
        <color theme="1"/>
        <rFont val="맑은 고딕"/>
        <family val="3"/>
        <charset val="129"/>
        <scheme val="minor"/>
      </rPr>
      <t xml:space="preserve">
Position</t>
    </r>
    <phoneticPr fontId="1" type="noConversion"/>
  </si>
  <si>
    <r>
      <t xml:space="preserve">직위 </t>
    </r>
    <r>
      <rPr>
        <sz val="8"/>
        <color theme="1"/>
        <rFont val="맑은 고딕"/>
        <family val="3"/>
        <charset val="129"/>
        <scheme val="minor"/>
      </rPr>
      <t xml:space="preserve">
Position</t>
    </r>
    <phoneticPr fontId="1" type="noConversion"/>
  </si>
  <si>
    <r>
      <t>성명</t>
    </r>
    <r>
      <rPr>
        <sz val="8"/>
        <color theme="1"/>
        <rFont val="맑은 고딕"/>
        <family val="3"/>
        <charset val="129"/>
        <scheme val="minor"/>
      </rPr>
      <t xml:space="preserve"> Name</t>
    </r>
    <phoneticPr fontId="1" type="noConversion"/>
  </si>
  <si>
    <r>
      <t xml:space="preserve">직위 </t>
    </r>
    <r>
      <rPr>
        <sz val="8"/>
        <color theme="1"/>
        <rFont val="맑은 고딕"/>
        <family val="3"/>
        <charset val="129"/>
        <scheme val="minor"/>
      </rPr>
      <t>Position</t>
    </r>
    <phoneticPr fontId="1" type="noConversion"/>
  </si>
  <si>
    <t>회의목적
및
회의내용</t>
    <phoneticPr fontId="1" type="noConversion"/>
  </si>
  <si>
    <r>
      <t xml:space="preserve">소속
</t>
    </r>
    <r>
      <rPr>
        <sz val="8"/>
        <color theme="1"/>
        <rFont val="맑은 고딕"/>
        <family val="3"/>
        <charset val="129"/>
        <scheme val="minor"/>
      </rPr>
      <t>Organization</t>
    </r>
    <phoneticPr fontId="1" type="noConversion"/>
  </si>
  <si>
    <r>
      <t>책임교수</t>
    </r>
    <r>
      <rPr>
        <sz val="8"/>
        <color theme="1"/>
        <rFont val="맑은 고딕"/>
        <family val="3"/>
        <charset val="129"/>
        <scheme val="minor"/>
      </rPr>
      <t xml:space="preserve">
Professor in Charge</t>
    </r>
    <phoneticPr fontId="1" type="noConversion"/>
  </si>
  <si>
    <t>회 의 비  집 행 내 역 서</t>
    <phoneticPr fontId="1" type="noConversion"/>
  </si>
  <si>
    <t>활용장소</t>
    <phoneticPr fontId="1" type="noConversion"/>
  </si>
  <si>
    <t>전문가
정보</t>
    <phoneticPr fontId="1" type="noConversion"/>
  </si>
  <si>
    <r>
      <t>직위</t>
    </r>
    <r>
      <rPr>
        <sz val="8"/>
        <color theme="1"/>
        <rFont val="맑은 고딕"/>
        <family val="3"/>
        <charset val="129"/>
        <scheme val="minor"/>
      </rPr>
      <t xml:space="preserve">
Position</t>
    </r>
    <phoneticPr fontId="1" type="noConversion"/>
  </si>
  <si>
    <t>주민등록번호
(여권번호)</t>
    <phoneticPr fontId="1" type="noConversion"/>
  </si>
  <si>
    <t>E-mail.</t>
    <phoneticPr fontId="1" type="noConversion"/>
  </si>
  <si>
    <r>
      <t xml:space="preserve">전화번호
</t>
    </r>
    <r>
      <rPr>
        <sz val="8"/>
        <color theme="1"/>
        <rFont val="맑은 고딕"/>
        <family val="3"/>
        <charset val="129"/>
        <scheme val="minor"/>
      </rPr>
      <t>Tel</t>
    </r>
    <phoneticPr fontId="1" type="noConversion"/>
  </si>
  <si>
    <t>산출내역</t>
    <phoneticPr fontId="1" type="noConversion"/>
  </si>
  <si>
    <t>전문가활용</t>
    <phoneticPr fontId="1" type="noConversion"/>
  </si>
  <si>
    <t>세미나 강사</t>
    <phoneticPr fontId="1" type="noConversion"/>
  </si>
  <si>
    <t>~</t>
    <phoneticPr fontId="23" type="noConversion"/>
  </si>
  <si>
    <t>~</t>
    <phoneticPr fontId="23" type="noConversion"/>
  </si>
  <si>
    <t>=</t>
    <phoneticPr fontId="23" type="noConversion"/>
  </si>
  <si>
    <t>=</t>
    <phoneticPr fontId="23" type="noConversion"/>
  </si>
  <si>
    <t>~</t>
    <phoneticPr fontId="1" type="noConversion"/>
  </si>
  <si>
    <t>전임교원 이상</t>
    <phoneticPr fontId="1" type="noConversion"/>
  </si>
  <si>
    <t>지급내역
(단위:원)</t>
    <phoneticPr fontId="1" type="noConversion"/>
  </si>
  <si>
    <t>계좌정보</t>
    <phoneticPr fontId="1" type="noConversion"/>
  </si>
  <si>
    <t>은행</t>
    <phoneticPr fontId="1" type="noConversion"/>
  </si>
  <si>
    <t>계좌번호</t>
    <phoneticPr fontId="1" type="noConversion"/>
  </si>
  <si>
    <t>예금주</t>
    <phoneticPr fontId="1" type="noConversion"/>
  </si>
  <si>
    <t>총계
(E=A+B+C+D)</t>
    <phoneticPr fontId="1" type="noConversion"/>
  </si>
  <si>
    <t>체제비(일비·식비)</t>
    <phoneticPr fontId="1" type="noConversion"/>
  </si>
  <si>
    <t>체제비(숙박비)</t>
    <phoneticPr fontId="1" type="noConversion"/>
  </si>
  <si>
    <t>체재비 계(D)</t>
    <phoneticPr fontId="1" type="noConversion"/>
  </si>
  <si>
    <r>
      <t xml:space="preserve">현금지급 사유
</t>
    </r>
    <r>
      <rPr>
        <sz val="8"/>
        <color theme="1"/>
        <rFont val="맑은 고딕"/>
        <family val="3"/>
        <charset val="129"/>
        <scheme val="minor"/>
      </rPr>
      <t>Reason</t>
    </r>
    <phoneticPr fontId="1" type="noConversion"/>
  </si>
  <si>
    <r>
      <t xml:space="preserve">(인)
</t>
    </r>
    <r>
      <rPr>
        <sz val="8"/>
        <color theme="1"/>
        <rFont val="맑은 고딕"/>
        <family val="3"/>
        <charset val="129"/>
        <scheme val="minor"/>
      </rPr>
      <t>Signature</t>
    </r>
    <phoneticPr fontId="1" type="noConversion"/>
  </si>
  <si>
    <t>회의비 집행내역</t>
    <phoneticPr fontId="1" type="noConversion"/>
  </si>
  <si>
    <t>전문가 활용 내역서</t>
    <phoneticPr fontId="1" type="noConversion"/>
  </si>
  <si>
    <t>전문가 활용 내역서</t>
    <phoneticPr fontId="1" type="noConversion"/>
  </si>
  <si>
    <t>서식 5-2</t>
    <phoneticPr fontId="1" type="noConversion"/>
  </si>
  <si>
    <r>
      <t>전문가 활용비</t>
    </r>
    <r>
      <rPr>
        <sz val="8"/>
        <color theme="1"/>
        <rFont val="맑은 고딕"/>
        <family val="3"/>
        <charset val="129"/>
        <scheme val="minor"/>
      </rPr>
      <t>(A)</t>
    </r>
    <phoneticPr fontId="1" type="noConversion"/>
  </si>
  <si>
    <r>
      <t xml:space="preserve">세미나 강사료
</t>
    </r>
    <r>
      <rPr>
        <sz val="8"/>
        <color theme="1"/>
        <rFont val="맑은 고딕"/>
        <family val="3"/>
        <charset val="129"/>
        <scheme val="minor"/>
      </rPr>
      <t>(B)</t>
    </r>
    <phoneticPr fontId="1" type="noConversion"/>
  </si>
  <si>
    <r>
      <t>항공료(교통비)</t>
    </r>
    <r>
      <rPr>
        <sz val="8"/>
        <color theme="1"/>
        <rFont val="맑은 고딕"/>
        <family val="3"/>
        <charset val="129"/>
        <scheme val="minor"/>
      </rPr>
      <t>(C)</t>
    </r>
    <phoneticPr fontId="1" type="noConversion"/>
  </si>
  <si>
    <t>개인정보
동의여부</t>
    <phoneticPr fontId="1" type="noConversion"/>
  </si>
  <si>
    <t>(인)
Signature</t>
    <phoneticPr fontId="1" type="noConversion"/>
  </si>
  <si>
    <t>활용내역</t>
    <phoneticPr fontId="1" type="noConversion"/>
  </si>
  <si>
    <t>현금지급 시
(외국인만 가능)</t>
    <phoneticPr fontId="1" type="noConversion"/>
  </si>
  <si>
    <t>현금지급
및 수령 동의</t>
    <phoneticPr fontId="1" type="noConversion"/>
  </si>
  <si>
    <r>
      <t xml:space="preserve">활용일자
</t>
    </r>
    <r>
      <rPr>
        <sz val="7"/>
        <color theme="1"/>
        <rFont val="맑은 고딕"/>
        <family val="3"/>
        <charset val="129"/>
        <scheme val="minor"/>
      </rPr>
      <t>Date of Consultation/Seminar</t>
    </r>
    <phoneticPr fontId="1" type="noConversion"/>
  </si>
  <si>
    <t>조교수</t>
  </si>
  <si>
    <t>[서식1-2]</t>
    <phoneticPr fontId="1" type="noConversion"/>
  </si>
  <si>
    <t>A Outcome Report on Participation in International Conference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</si>
  <si>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학술
회의
</t>
    </r>
    <r>
      <rPr>
        <sz val="8"/>
        <color theme="1"/>
        <rFont val="맑은 고딕"/>
        <family val="3"/>
        <charset val="129"/>
        <scheme val="minor"/>
      </rPr>
      <t xml:space="preserve">Conference </t>
    </r>
    <phoneticPr fontId="1" type="noConversion"/>
  </si>
  <si>
    <r>
      <t>회 의 명</t>
    </r>
    <r>
      <rPr>
        <sz val="8"/>
        <color rgb="FF000000"/>
        <rFont val="맑은 고딕"/>
        <family val="3"/>
        <charset val="129"/>
        <scheme val="minor"/>
      </rPr>
      <t xml:space="preserve">
Conference Name</t>
    </r>
    <phoneticPr fontId="1" type="noConversion"/>
  </si>
  <si>
    <r>
      <t>주관기관</t>
    </r>
    <r>
      <rPr>
        <sz val="8"/>
        <color rgb="FF000000"/>
        <rFont val="맑은 고딕"/>
        <family val="3"/>
        <charset val="129"/>
        <scheme val="minor"/>
      </rPr>
      <t xml:space="preserve">
Lead Agency</t>
    </r>
    <phoneticPr fontId="1" type="noConversion"/>
  </si>
  <si>
    <t>~</t>
    <phoneticPr fontId="1" type="noConversion"/>
  </si>
  <si>
    <t>~</t>
    <phoneticPr fontId="1" type="noConversion"/>
  </si>
  <si>
    <r>
      <t xml:space="preserve">출국일자:
</t>
    </r>
    <r>
      <rPr>
        <sz val="8.5"/>
        <color theme="1"/>
        <rFont val="맑은 고딕"/>
        <family val="3"/>
        <charset val="129"/>
        <scheme val="minor"/>
      </rPr>
      <t>Departure Date</t>
    </r>
    <phoneticPr fontId="1" type="noConversion"/>
  </si>
  <si>
    <t>~</t>
    <phoneticPr fontId="1" type="noConversion"/>
  </si>
  <si>
    <r>
      <t>여행기간</t>
    </r>
    <r>
      <rPr>
        <sz val="8"/>
        <color theme="1"/>
        <rFont val="맑은 고딕"/>
        <family val="3"/>
        <charset val="129"/>
        <scheme val="minor"/>
      </rPr>
      <t xml:space="preserve">
Trip Period</t>
    </r>
    <phoneticPr fontId="1" type="noConversion"/>
  </si>
  <si>
    <r>
      <t xml:space="preserve">개최장소
</t>
    </r>
    <r>
      <rPr>
        <sz val="8.5"/>
        <color theme="1"/>
        <rFont val="맑은 고딕"/>
        <family val="3"/>
        <charset val="129"/>
        <scheme val="minor"/>
      </rPr>
      <t>[Venue]</t>
    </r>
    <phoneticPr fontId="1" type="noConversion"/>
  </si>
  <si>
    <r>
      <t>도시명</t>
    </r>
    <r>
      <rPr>
        <sz val="8"/>
        <color theme="1"/>
        <rFont val="맑은 고딕"/>
        <family val="3"/>
        <charset val="129"/>
        <scheme val="minor"/>
      </rPr>
      <t xml:space="preserve">
Name of City</t>
    </r>
    <phoneticPr fontId="1" type="noConversion"/>
  </si>
  <si>
    <r>
      <t xml:space="preserve">참가자
</t>
    </r>
    <r>
      <rPr>
        <sz val="8"/>
        <color theme="1"/>
        <rFont val="맑은 고딕"/>
        <family val="3"/>
        <charset val="129"/>
        <scheme val="minor"/>
      </rPr>
      <t>Participant</t>
    </r>
    <phoneticPr fontId="1" type="noConversion"/>
  </si>
  <si>
    <r>
      <t xml:space="preserve">신청자
</t>
    </r>
    <r>
      <rPr>
        <sz val="8"/>
        <color theme="1"/>
        <rFont val="맑은 고딕"/>
        <family val="3"/>
        <charset val="129"/>
        <scheme val="minor"/>
      </rPr>
      <t>Applicant</t>
    </r>
    <phoneticPr fontId="1" type="noConversion"/>
  </si>
  <si>
    <r>
      <t xml:space="preserve">학과(부)
</t>
    </r>
    <r>
      <rPr>
        <sz val="8"/>
        <color theme="1"/>
        <rFont val="맑은 고딕"/>
        <family val="3"/>
        <charset val="129"/>
        <scheme val="minor"/>
      </rPr>
      <t>Dept.(School)</t>
    </r>
    <phoneticPr fontId="1" type="noConversion"/>
  </si>
  <si>
    <t>1)</t>
    <phoneticPr fontId="1" type="noConversion"/>
  </si>
  <si>
    <r>
      <t xml:space="preserve">참가역할
</t>
    </r>
    <r>
      <rPr>
        <sz val="8"/>
        <color theme="1"/>
        <rFont val="맑은 고딕"/>
        <family val="3"/>
        <charset val="129"/>
        <scheme val="minor"/>
      </rPr>
      <t>Participation Status</t>
    </r>
    <phoneticPr fontId="1" type="noConversion"/>
  </si>
  <si>
    <r>
      <t xml:space="preserve">논문/포스터 발표
</t>
    </r>
    <r>
      <rPr>
        <sz val="8"/>
        <color theme="1"/>
        <rFont val="맑은 고딕"/>
        <family val="3"/>
        <charset val="129"/>
        <scheme val="minor"/>
      </rPr>
      <t>Presenter</t>
    </r>
    <phoneticPr fontId="1" type="noConversion"/>
  </si>
  <si>
    <r>
      <t xml:space="preserve">좌장 및 기조연설자
</t>
    </r>
    <r>
      <rPr>
        <sz val="8"/>
        <color theme="1"/>
        <rFont val="맑은 고딕"/>
        <family val="3"/>
        <charset val="129"/>
        <scheme val="minor"/>
      </rPr>
      <t>Modulator or Keynoter</t>
    </r>
    <phoneticPr fontId="1" type="noConversion"/>
  </si>
  <si>
    <r>
      <t xml:space="preserve">국제학회 임원회 참가
</t>
    </r>
    <r>
      <rPr>
        <sz val="8"/>
        <color theme="1"/>
        <rFont val="맑은 고딕"/>
        <family val="3"/>
        <charset val="129"/>
        <scheme val="minor"/>
      </rPr>
      <t>Official of International Scholarly Society</t>
    </r>
    <phoneticPr fontId="1" type="noConversion"/>
  </si>
  <si>
    <r>
      <t xml:space="preserve">국제학술지 편집위원회 참가
</t>
    </r>
    <r>
      <rPr>
        <sz val="8"/>
        <color theme="1"/>
        <rFont val="맑은 고딕"/>
        <family val="3"/>
        <charset val="129"/>
        <scheme val="minor"/>
      </rPr>
      <t>Member of an Editing Committee
under an International Academic Journal</t>
    </r>
    <phoneticPr fontId="1" type="noConversion"/>
  </si>
  <si>
    <r>
      <t xml:space="preserve">한국대표
</t>
    </r>
    <r>
      <rPr>
        <sz val="8"/>
        <color theme="1"/>
        <rFont val="맑은 고딕"/>
        <family val="3"/>
        <charset val="129"/>
        <scheme val="minor"/>
      </rPr>
      <t>South Korean Representative</t>
    </r>
    <phoneticPr fontId="1" type="noConversion"/>
  </si>
  <si>
    <r>
      <t xml:space="preserve">토론자
</t>
    </r>
    <r>
      <rPr>
        <sz val="8"/>
        <color theme="1"/>
        <rFont val="맑은 고딕"/>
        <family val="3"/>
        <charset val="129"/>
        <scheme val="minor"/>
      </rPr>
      <t>Debater</t>
    </r>
    <phoneticPr fontId="1" type="noConversion"/>
  </si>
  <si>
    <r>
      <t>발표예정 논문명</t>
    </r>
    <r>
      <rPr>
        <sz val="8"/>
        <color theme="1"/>
        <rFont val="맑은 고딕"/>
        <family val="3"/>
        <charset val="129"/>
        <scheme val="minor"/>
      </rPr>
      <t xml:space="preserve">
Title of Thesis 
to be Presented</t>
    </r>
    <phoneticPr fontId="1" type="noConversion"/>
  </si>
  <si>
    <r>
      <t xml:space="preserve">참가경비내역
</t>
    </r>
    <r>
      <rPr>
        <sz val="8"/>
        <color theme="1"/>
        <rFont val="맑은 고딕"/>
        <family val="3"/>
        <charset val="129"/>
        <scheme val="minor"/>
      </rPr>
      <t>Participation Expense Details</t>
    </r>
    <phoneticPr fontId="1" type="noConversion"/>
  </si>
  <si>
    <r>
      <t>구분</t>
    </r>
    <r>
      <rPr>
        <sz val="8"/>
        <color theme="1"/>
        <rFont val="맑은 고딕"/>
        <family val="3"/>
        <charset val="129"/>
        <scheme val="minor"/>
      </rPr>
      <t xml:space="preserve">
Section</t>
    </r>
    <phoneticPr fontId="1" type="noConversion"/>
  </si>
  <si>
    <r>
      <t>항공료</t>
    </r>
    <r>
      <rPr>
        <sz val="8"/>
        <color theme="1"/>
        <rFont val="맑은 고딕"/>
        <family val="3"/>
        <charset val="129"/>
        <scheme val="minor"/>
      </rPr>
      <t xml:space="preserve">
Airfare</t>
    </r>
    <phoneticPr fontId="1" type="noConversion"/>
  </si>
  <si>
    <r>
      <t xml:space="preserve">등록비
</t>
    </r>
    <r>
      <rPr>
        <sz val="8"/>
        <color theme="1"/>
        <rFont val="맑은 고딕"/>
        <family val="3"/>
        <charset val="129"/>
        <scheme val="minor"/>
      </rPr>
      <t>Registration Fee</t>
    </r>
    <phoneticPr fontId="1" type="noConversion"/>
  </si>
  <si>
    <r>
      <t xml:space="preserve">소요금액
</t>
    </r>
    <r>
      <rPr>
        <sz val="8"/>
        <color theme="1"/>
        <rFont val="맑은 고딕"/>
        <family val="3"/>
        <charset val="129"/>
        <scheme val="minor"/>
      </rPr>
      <t>Amount Executed</t>
    </r>
    <phoneticPr fontId="1" type="noConversion"/>
  </si>
  <si>
    <t>일비</t>
    <phoneticPr fontId="1" type="noConversion"/>
  </si>
  <si>
    <t>X</t>
    <phoneticPr fontId="1" type="noConversion"/>
  </si>
  <si>
    <t>=</t>
    <phoneticPr fontId="1" type="noConversion"/>
  </si>
  <si>
    <t>숙박비</t>
    <phoneticPr fontId="1" type="noConversion"/>
  </si>
  <si>
    <t>X</t>
    <phoneticPr fontId="1" type="noConversion"/>
  </si>
  <si>
    <t>식비</t>
    <phoneticPr fontId="1" type="noConversion"/>
  </si>
  <si>
    <t>(식대제공횟수)</t>
    <phoneticPr fontId="1" type="noConversion"/>
  </si>
  <si>
    <r>
      <t xml:space="preserve">신청금액
</t>
    </r>
    <r>
      <rPr>
        <sz val="8"/>
        <color theme="1"/>
        <rFont val="맑은 고딕"/>
        <family val="3"/>
        <charset val="129"/>
        <scheme val="minor"/>
      </rPr>
      <t>Amount Requested</t>
    </r>
    <phoneticPr fontId="1" type="noConversion"/>
  </si>
  <si>
    <r>
      <t>타기관 지원내역</t>
    </r>
    <r>
      <rPr>
        <sz val="8"/>
        <color theme="1"/>
        <rFont val="맑은 고딕"/>
        <family val="3"/>
        <charset val="129"/>
        <scheme val="minor"/>
      </rPr>
      <t xml:space="preserve">
Other organization support details</t>
    </r>
    <phoneticPr fontId="1" type="noConversion"/>
  </si>
  <si>
    <r>
      <t>지원기관명</t>
    </r>
    <r>
      <rPr>
        <sz val="8"/>
        <color theme="1"/>
        <rFont val="맑은 고딕"/>
        <family val="3"/>
        <charset val="129"/>
        <scheme val="minor"/>
      </rPr>
      <t xml:space="preserve"> Name of Agency</t>
    </r>
    <phoneticPr fontId="1" type="noConversion"/>
  </si>
  <si>
    <r>
      <t>금액</t>
    </r>
    <r>
      <rPr>
        <sz val="8"/>
        <color theme="1"/>
        <rFont val="맑은 고딕"/>
        <family val="3"/>
        <charset val="129"/>
        <scheme val="minor"/>
      </rPr>
      <t xml:space="preserve"> Amount</t>
    </r>
    <phoneticPr fontId="1" type="noConversion"/>
  </si>
  <si>
    <r>
      <t>해당없음</t>
    </r>
    <r>
      <rPr>
        <sz val="8"/>
        <color theme="1"/>
        <rFont val="맑은 고딕"/>
        <family val="3"/>
        <charset val="129"/>
        <scheme val="minor"/>
      </rPr>
      <t xml:space="preserve"> N/A</t>
    </r>
    <phoneticPr fontId="1" type="noConversion"/>
  </si>
  <si>
    <r>
      <t>항공료</t>
    </r>
    <r>
      <rPr>
        <sz val="8"/>
        <color theme="1"/>
        <rFont val="맑은 고딕"/>
        <family val="3"/>
        <charset val="129"/>
        <scheme val="minor"/>
      </rPr>
      <t xml:space="preserve"> Airfare</t>
    </r>
    <phoneticPr fontId="1" type="noConversion"/>
  </si>
  <si>
    <r>
      <t>체재비</t>
    </r>
    <r>
      <rPr>
        <sz val="8"/>
        <color theme="1"/>
        <rFont val="맑은 고딕"/>
        <family val="3"/>
        <charset val="129"/>
        <scheme val="minor"/>
      </rPr>
      <t xml:space="preserve"> [Staying Expense]</t>
    </r>
    <phoneticPr fontId="1" type="noConversion"/>
  </si>
  <si>
    <r>
      <t>등록비</t>
    </r>
    <r>
      <rPr>
        <sz val="8"/>
        <color theme="1"/>
        <rFont val="맑은 고딕"/>
        <family val="3"/>
        <charset val="129"/>
        <scheme val="minor"/>
      </rPr>
      <t xml:space="preserve"> [Registration Fee]</t>
    </r>
    <phoneticPr fontId="1" type="noConversion"/>
  </si>
  <si>
    <r>
      <t xml:space="preserve">위와 같이 국제학술회의에 참가하고자 하오니 참가경비를 지원하여 주시기 바랍니다.
</t>
    </r>
    <r>
      <rPr>
        <sz val="8"/>
        <color theme="1"/>
        <rFont val="맑은 고딕"/>
        <family val="3"/>
        <charset val="129"/>
        <scheme val="minor"/>
      </rPr>
      <t>As stated above, I plan to atted an international Conference. Please allow me to receive this grant accordingly.</t>
    </r>
    <phoneticPr fontId="1" type="noConversion"/>
  </si>
  <si>
    <t>Y</t>
    <phoneticPr fontId="1" type="noConversion"/>
  </si>
  <si>
    <t>N</t>
    <phoneticPr fontId="1" type="noConversion"/>
  </si>
  <si>
    <r>
      <t>2. 발표논문 사본 1부</t>
    </r>
    <r>
      <rPr>
        <sz val="8"/>
        <color theme="1"/>
        <rFont val="맑은 고딕"/>
        <family val="3"/>
        <charset val="129"/>
        <scheme val="minor"/>
      </rPr>
      <t xml:space="preserve"> One copy of a thesis to be presented</t>
    </r>
    <phoneticPr fontId="1" type="noConversion"/>
  </si>
  <si>
    <r>
      <t>4. 항공료 신청 시 항공료 청구서(사본) 1부</t>
    </r>
    <r>
      <rPr>
        <sz val="8"/>
        <color theme="1"/>
        <rFont val="맑은 고딕"/>
        <family val="3"/>
        <charset val="129"/>
        <scheme val="minor"/>
      </rPr>
      <t xml:space="preserve">
   One copy of an airfare bill in case of application for air fare(duplicate)</t>
    </r>
    <phoneticPr fontId="1" type="noConversion"/>
  </si>
  <si>
    <r>
      <t>5. 학회등록비 신청 시 송금영수증(카드영수증) 1부</t>
    </r>
    <r>
      <rPr>
        <sz val="8"/>
        <color theme="1"/>
        <rFont val="맑은 고딕"/>
        <family val="3"/>
        <charset val="129"/>
        <scheme val="minor"/>
      </rPr>
      <t xml:space="preserve">
   One copy of a receipt for remittance(as for credit card) in case of application for registration fee</t>
    </r>
    <phoneticPr fontId="1" type="noConversion"/>
  </si>
  <si>
    <r>
      <t>비고</t>
    </r>
    <r>
      <rPr>
        <sz val="8"/>
        <color theme="1"/>
        <rFont val="맑은 고딕"/>
        <family val="3"/>
        <charset val="129"/>
        <scheme val="minor"/>
      </rPr>
      <t>(붙임자료)
Remarks(Attachments)</t>
    </r>
    <phoneticPr fontId="1" type="noConversion"/>
  </si>
  <si>
    <t>신청자:</t>
    <phoneticPr fontId="1" type="noConversion"/>
  </si>
  <si>
    <r>
      <t>예금주</t>
    </r>
    <r>
      <rPr>
        <sz val="8"/>
        <color theme="1"/>
        <rFont val="맑은 고딕"/>
        <family val="3"/>
        <charset val="129"/>
        <scheme val="minor"/>
      </rPr>
      <t xml:space="preserve">
Depositor</t>
    </r>
    <phoneticPr fontId="1" type="noConversion"/>
  </si>
  <si>
    <t>신청자
Applicant</t>
    <phoneticPr fontId="1" type="noConversion"/>
  </si>
  <si>
    <t>SCI(E)</t>
    <phoneticPr fontId="1" type="noConversion"/>
  </si>
  <si>
    <r>
      <t xml:space="preserve">&lt; 개인정보 수집·이용 동의 Personal information collection/utilization agreement &gt;
▶ 서울대학교 산학협력단에서는 연구관리 용도로 개인정보(고유식별정보 포함)를 보유하고 있습니다.
</t>
    </r>
    <r>
      <rPr>
        <sz val="8"/>
        <color theme="1"/>
        <rFont val="맑은 고딕"/>
        <family val="3"/>
        <charset val="129"/>
        <scheme val="minor"/>
      </rPr>
      <t xml:space="preserve">      SNU R&amp;D foundation is retaining your personal information (including personal identification number) for research management purposes.</t>
    </r>
    <r>
      <rPr>
        <sz val="9"/>
        <color theme="1"/>
        <rFont val="맑은 고딕"/>
        <family val="3"/>
        <charset val="129"/>
        <scheme val="minor"/>
      </rPr>
      <t xml:space="preserve">
    ▪ 필수정보 : 성명, 소속, 직위, 계좌번호, 주민등록번호(고유식별정보), 국적, 전화, 이메일
     </t>
    </r>
    <r>
      <rPr>
        <sz val="8"/>
        <color theme="1"/>
        <rFont val="맑은 고딕"/>
        <family val="3"/>
        <charset val="129"/>
        <scheme val="minor"/>
      </rPr>
      <t xml:space="preserve"> Essential information: name, affiliation, position, account number, personal identification number, nationality, phone number, E-mail.</t>
    </r>
    <r>
      <rPr>
        <sz val="9"/>
        <color theme="1"/>
        <rFont val="맑은 고딕"/>
        <family val="3"/>
        <charset val="129"/>
        <scheme val="minor"/>
      </rPr>
      <t xml:space="preserve">
    ▪ 보유목적: 인건비 및 수당 지급, 세무신고, 경력증명서 발급 등 연구관리 제반사항
</t>
    </r>
    <r>
      <rPr>
        <sz val="8"/>
        <color theme="1"/>
        <rFont val="맑은 고딕"/>
        <family val="3"/>
        <charset val="129"/>
        <scheme val="minor"/>
      </rPr>
      <t xml:space="preserve">      Purpose of the information retaining: research management related affairs including payment of the personnel expenses and incentive, tax
      affairs report, career certificate issuance.</t>
    </r>
    <r>
      <rPr>
        <sz val="9"/>
        <color theme="1"/>
        <rFont val="맑은 고딕"/>
        <family val="3"/>
        <charset val="129"/>
        <scheme val="minor"/>
      </rPr>
      <t xml:space="preserve">
&lt; 개인정보의 제3자 제공 Provision of the personal information to a third party &gt;
▶ 서울대학교 산학협력단은 원칙적으로 이용자의 개인정보를 개인정보의 수집·이용 목적에서 명시한 범위 내에서
    처리하며, 이용자의 사전 동의 없이는 본래의 범위를 초과하여 처리하거나 제3자에게 제공하지 않습니다.
    단, 다음의 경우에는 개인정보를 제공할 수 있습니다.
</t>
    </r>
    <r>
      <rPr>
        <sz val="8"/>
        <color theme="1"/>
        <rFont val="맑은 고딕"/>
        <family val="3"/>
        <charset val="129"/>
        <scheme val="minor"/>
      </rPr>
      <t>▶ SNU R&amp;D foundation is treating the personal information in accordance with &lt;purpose of the personal information collection/utilization&gt;,
    and does not provide the personal information to a third party without the prior consent of the user. However, the information can be provided to
    a third party in case of the following.</t>
    </r>
    <r>
      <rPr>
        <sz val="9"/>
        <color theme="1"/>
        <rFont val="맑은 고딕"/>
        <family val="3"/>
        <charset val="129"/>
        <scheme val="minor"/>
      </rPr>
      <t xml:space="preserve">
    ▪ 이용자가 사전에 제3자 제공 및 공개에 동의한 경우
</t>
    </r>
    <r>
      <rPr>
        <sz val="8"/>
        <color theme="1"/>
        <rFont val="맑은 고딕"/>
        <family val="3"/>
        <charset val="129"/>
        <scheme val="minor"/>
      </rPr>
      <t xml:space="preserve">      The user have agreed the provision of information to a third party beforehand.</t>
    </r>
    <r>
      <rPr>
        <sz val="9"/>
        <color theme="1"/>
        <rFont val="맑은 고딕"/>
        <family val="3"/>
        <charset val="129"/>
        <scheme val="minor"/>
      </rPr>
      <t xml:space="preserve">
    ▪ 법령 등에 의해 제공이 요구되는 경우</t>
    </r>
    <r>
      <rPr>
        <sz val="8"/>
        <color theme="1"/>
        <rFont val="맑은 고딕"/>
        <family val="3"/>
        <charset val="129"/>
        <scheme val="minor"/>
      </rPr>
      <t xml:space="preserve"> The provision is required by the legislation.</t>
    </r>
    <r>
      <rPr>
        <sz val="9"/>
        <color theme="1"/>
        <rFont val="맑은 고딕"/>
        <family val="3"/>
        <charset val="129"/>
        <scheme val="minor"/>
      </rPr>
      <t xml:space="preserve">
    ▪ 서비스의 제공에 관한 계약의 이행을 위하여 필요한 개인정보로서 경제적/기술적인 사유로 통상의 동의를 받는 것이 현저히 곤란한 경우
</t>
    </r>
    <r>
      <rPr>
        <sz val="8"/>
        <color theme="1"/>
        <rFont val="맑은 고딕"/>
        <family val="3"/>
        <charset val="129"/>
        <scheme val="minor"/>
      </rPr>
      <t xml:space="preserve">      Receiving an agreement is significantly difficult due to economical/technical reasons, during the fulfillment of a contract about the provision of services.</t>
    </r>
    <r>
      <rPr>
        <sz val="9"/>
        <color theme="1"/>
        <rFont val="맑은 고딕"/>
        <family val="3"/>
        <charset val="129"/>
        <scheme val="minor"/>
      </rPr>
      <t xml:space="preserve">
    ▪ 통계작성 및 학술연구 등의 목적을 위하여 필요한 경우로서 특정 개인을 알아 볼 수 없는 형태로 개인정보를 제공하는 경우
</t>
    </r>
    <r>
      <rPr>
        <sz val="8"/>
        <color theme="1"/>
        <rFont val="맑은 고딕"/>
        <family val="3"/>
        <charset val="129"/>
        <scheme val="minor"/>
      </rPr>
      <t xml:space="preserve">      The provision of information is required anonymously, during the purpose of statistics producing or academic research.</t>
    </r>
    <phoneticPr fontId="1" type="noConversion"/>
  </si>
  <si>
    <t>[Form2-1]</t>
    <phoneticPr fontId="1" type="noConversion"/>
  </si>
  <si>
    <t>[서식2-1]</t>
    <phoneticPr fontId="1" type="noConversion"/>
  </si>
  <si>
    <t>SCOPUS</t>
    <phoneticPr fontId="1" type="noConversion"/>
  </si>
  <si>
    <t>홍길동</t>
    <phoneticPr fontId="1" type="noConversion"/>
  </si>
  <si>
    <t>국문
Korean</t>
    <phoneticPr fontId="1" type="noConversion"/>
  </si>
  <si>
    <t>영문
English</t>
    <phoneticPr fontId="1" type="noConversion"/>
  </si>
  <si>
    <t>A Grant Application for Art and Music Affiliation's Performances and Exhibitions</t>
    <phoneticPr fontId="1" type="noConversion"/>
  </si>
  <si>
    <t>A Grant Application for Art and Music Affiliation's Performances and Exhibitions</t>
    <phoneticPr fontId="1" type="noConversion"/>
  </si>
  <si>
    <r>
      <t xml:space="preserve">소속
</t>
    </r>
    <r>
      <rPr>
        <sz val="8"/>
        <color theme="1"/>
        <rFont val="맑은 고딕"/>
        <family val="3"/>
        <charset val="129"/>
        <scheme val="minor"/>
      </rPr>
      <t>Organization</t>
    </r>
    <phoneticPr fontId="1" type="noConversion"/>
  </si>
  <si>
    <r>
      <t xml:space="preserve">직위
</t>
    </r>
    <r>
      <rPr>
        <sz val="8"/>
        <color theme="1"/>
        <rFont val="맑은 고딕"/>
        <family val="3"/>
        <charset val="129"/>
        <scheme val="minor"/>
      </rPr>
      <t>Position</t>
    </r>
    <phoneticPr fontId="1" type="noConversion"/>
  </si>
  <si>
    <r>
      <t xml:space="preserve">전화번호
</t>
    </r>
    <r>
      <rPr>
        <sz val="8"/>
        <color theme="1"/>
        <rFont val="맑은 고딕"/>
        <family val="3"/>
        <charset val="129"/>
        <scheme val="minor"/>
      </rPr>
      <t>Tel.</t>
    </r>
    <phoneticPr fontId="1" type="noConversion"/>
  </si>
  <si>
    <t>음악대학</t>
    <phoneticPr fontId="1" type="noConversion"/>
  </si>
  <si>
    <r>
      <t xml:space="preserve">신청 구분
</t>
    </r>
    <r>
      <rPr>
        <sz val="8"/>
        <color theme="1"/>
        <rFont val="맑은 고딕"/>
        <family val="3"/>
        <charset val="129"/>
        <scheme val="minor"/>
      </rPr>
      <t>Category</t>
    </r>
    <phoneticPr fontId="1" type="noConversion"/>
  </si>
  <si>
    <r>
      <t xml:space="preserve">독창회 또는 독주회
</t>
    </r>
    <r>
      <rPr>
        <sz val="8"/>
        <color theme="1"/>
        <rFont val="맑은 고딕"/>
        <family val="3"/>
        <charset val="129"/>
        <scheme val="minor"/>
      </rPr>
      <t>Solo Recital</t>
    </r>
    <phoneticPr fontId="1" type="noConversion"/>
  </si>
  <si>
    <r>
      <t xml:space="preserve">연주회 전 프로그램 지휘
</t>
    </r>
    <r>
      <rPr>
        <sz val="8"/>
        <color theme="1"/>
        <rFont val="맑은 고딕"/>
        <family val="3"/>
        <charset val="129"/>
        <scheme val="minor"/>
      </rPr>
      <t>Conducting the Entire Program of the Concert</t>
    </r>
    <phoneticPr fontId="1" type="noConversion"/>
  </si>
  <si>
    <r>
      <t xml:space="preserve">오페라 주역, 연출, 지휘
</t>
    </r>
    <r>
      <rPr>
        <sz val="8"/>
        <color theme="1"/>
        <rFont val="맑은 고딕"/>
        <family val="3"/>
        <charset val="129"/>
        <scheme val="minor"/>
      </rPr>
      <t>A Leading Role, Director, Conductor in Opera</t>
    </r>
    <phoneticPr fontId="1" type="noConversion"/>
  </si>
  <si>
    <r>
      <t xml:space="preserve">작곡가단체의
작품발표회 등
</t>
    </r>
    <r>
      <rPr>
        <sz val="8"/>
        <color theme="1"/>
        <rFont val="맑은 고딕"/>
        <family val="3"/>
        <charset val="129"/>
        <scheme val="minor"/>
      </rPr>
      <t xml:space="preserve">Presentation of Works in Composer's Organization, etc. </t>
    </r>
    <phoneticPr fontId="1" type="noConversion"/>
  </si>
  <si>
    <r>
      <t xml:space="preserve">신  청  액
</t>
    </r>
    <r>
      <rPr>
        <sz val="8"/>
        <color theme="1"/>
        <rFont val="맑은 고딕"/>
        <family val="3"/>
        <charset val="129"/>
        <scheme val="minor"/>
      </rPr>
      <t>Amount Requested</t>
    </r>
    <phoneticPr fontId="1" type="noConversion"/>
  </si>
  <si>
    <r>
      <t xml:space="preserve">구분
</t>
    </r>
    <r>
      <rPr>
        <sz val="8"/>
        <color theme="1"/>
        <rFont val="맑은 고딕"/>
        <family val="3"/>
        <charset val="129"/>
        <scheme val="minor"/>
      </rPr>
      <t>Category</t>
    </r>
    <phoneticPr fontId="1" type="noConversion"/>
  </si>
  <si>
    <r>
      <t xml:space="preserve">금액(원)
</t>
    </r>
    <r>
      <rPr>
        <sz val="8"/>
        <color theme="1"/>
        <rFont val="맑은 고딕"/>
        <family val="3"/>
        <charset val="129"/>
        <scheme val="minor"/>
      </rPr>
      <t>KRW</t>
    </r>
    <phoneticPr fontId="1" type="noConversion"/>
  </si>
  <si>
    <r>
      <t xml:space="preserve">계
</t>
    </r>
    <r>
      <rPr>
        <sz val="8"/>
        <color theme="1"/>
        <rFont val="맑은 고딕"/>
        <family val="3"/>
        <charset val="129"/>
        <scheme val="minor"/>
      </rPr>
      <t>Total</t>
    </r>
    <phoneticPr fontId="1" type="noConversion"/>
  </si>
  <si>
    <r>
      <t>제출여부</t>
    </r>
    <r>
      <rPr>
        <sz val="8"/>
        <color theme="1"/>
        <rFont val="맑은 고딕"/>
        <family val="3"/>
        <charset val="129"/>
        <scheme val="minor"/>
      </rPr>
      <t xml:space="preserve"> Submit</t>
    </r>
    <phoneticPr fontId="1" type="noConversion"/>
  </si>
  <si>
    <t>Y</t>
    <phoneticPr fontId="1" type="noConversion"/>
  </si>
  <si>
    <r>
      <t xml:space="preserve">붙    임
</t>
    </r>
    <r>
      <rPr>
        <sz val="8"/>
        <color theme="1"/>
        <rFont val="맑은 고딕"/>
        <family val="3"/>
        <charset val="129"/>
        <scheme val="minor"/>
      </rPr>
      <t>Attachments</t>
    </r>
    <phoneticPr fontId="1" type="noConversion"/>
  </si>
  <si>
    <r>
      <t>1. 청구서</t>
    </r>
    <r>
      <rPr>
        <sz val="8"/>
        <color theme="1"/>
        <rFont val="맑은 고딕"/>
        <family val="3"/>
        <charset val="129"/>
        <scheme val="minor"/>
      </rPr>
      <t xml:space="preserve"> Invoice</t>
    </r>
    <phoneticPr fontId="1" type="noConversion"/>
  </si>
  <si>
    <r>
      <t>2. 결제 영수증</t>
    </r>
    <r>
      <rPr>
        <sz val="8"/>
        <color theme="1"/>
        <rFont val="맑은 고딕"/>
        <family val="3"/>
        <charset val="129"/>
        <scheme val="minor"/>
      </rPr>
      <t xml:space="preserve"> Receipt</t>
    </r>
    <phoneticPr fontId="1" type="noConversion"/>
  </si>
  <si>
    <r>
      <t xml:space="preserve">3. 공연 진행 증빙자료(브로셔 등) </t>
    </r>
    <r>
      <rPr>
        <sz val="8"/>
        <color theme="1"/>
        <rFont val="맑은 고딕"/>
        <family val="3"/>
        <charset val="129"/>
        <scheme val="minor"/>
      </rPr>
      <t>A Copy of Program Schedule(Brochure, etc.)</t>
    </r>
    <phoneticPr fontId="1" type="noConversion"/>
  </si>
  <si>
    <r>
      <t xml:space="preserve">은행명
</t>
    </r>
    <r>
      <rPr>
        <sz val="8"/>
        <color theme="1"/>
        <rFont val="맑은 고딕"/>
        <family val="3"/>
        <charset val="129"/>
        <scheme val="minor"/>
      </rPr>
      <t>Bank Name</t>
    </r>
    <phoneticPr fontId="1" type="noConversion"/>
  </si>
  <si>
    <t>국민</t>
    <phoneticPr fontId="1" type="noConversion"/>
  </si>
  <si>
    <r>
      <t xml:space="preserve">입금계좌번호
</t>
    </r>
    <r>
      <rPr>
        <sz val="8"/>
        <color theme="1"/>
        <rFont val="맑은 고딕"/>
        <family val="3"/>
        <charset val="129"/>
        <scheme val="minor"/>
      </rPr>
      <t>Deposit Account No.</t>
    </r>
    <phoneticPr fontId="1" type="noConversion"/>
  </si>
  <si>
    <r>
      <t xml:space="preserve">예금주
</t>
    </r>
    <r>
      <rPr>
        <sz val="8"/>
        <color theme="1"/>
        <rFont val="맑은 고딕"/>
        <family val="3"/>
        <charset val="129"/>
        <scheme val="minor"/>
      </rPr>
      <t>Depositor</t>
    </r>
    <phoneticPr fontId="1" type="noConversion"/>
  </si>
  <si>
    <t>[서식3-1]</t>
    <phoneticPr fontId="1" type="noConversion"/>
  </si>
  <si>
    <r>
      <t xml:space="preserve">소속
</t>
    </r>
    <r>
      <rPr>
        <sz val="8"/>
        <color theme="1"/>
        <rFont val="맑은 고딕"/>
        <family val="3"/>
        <charset val="129"/>
        <scheme val="minor"/>
      </rPr>
      <t>Organization</t>
    </r>
    <phoneticPr fontId="1" type="noConversion"/>
  </si>
  <si>
    <r>
      <t xml:space="preserve">전화번호
</t>
    </r>
    <r>
      <rPr>
        <sz val="8"/>
        <color theme="1"/>
        <rFont val="맑은 고딕"/>
        <family val="3"/>
        <charset val="129"/>
        <scheme val="minor"/>
      </rPr>
      <t>Tel.</t>
    </r>
    <phoneticPr fontId="1" type="noConversion"/>
  </si>
  <si>
    <r>
      <t xml:space="preserve">대학(원)
</t>
    </r>
    <r>
      <rPr>
        <sz val="8"/>
        <color theme="1"/>
        <rFont val="맑은 고딕"/>
        <family val="3"/>
        <charset val="129"/>
        <scheme val="minor"/>
      </rPr>
      <t>College(Graduate School)</t>
    </r>
    <phoneticPr fontId="1" type="noConversion"/>
  </si>
  <si>
    <t>미술대학</t>
    <phoneticPr fontId="1" type="noConversion"/>
  </si>
  <si>
    <t>홍길동</t>
    <phoneticPr fontId="1" type="noConversion"/>
  </si>
  <si>
    <r>
      <t xml:space="preserve">학과(부)
</t>
    </r>
    <r>
      <rPr>
        <sz val="9"/>
        <color theme="1"/>
        <rFont val="맑은 고딕"/>
        <family val="3"/>
        <charset val="129"/>
        <scheme val="minor"/>
      </rPr>
      <t>Dept.(School)</t>
    </r>
    <phoneticPr fontId="1" type="noConversion"/>
  </si>
  <si>
    <r>
      <t xml:space="preserve">신청 구분
</t>
    </r>
    <r>
      <rPr>
        <sz val="8"/>
        <color theme="1"/>
        <rFont val="맑은 고딕"/>
        <family val="3"/>
        <charset val="129"/>
        <scheme val="minor"/>
      </rPr>
      <t>Category</t>
    </r>
    <phoneticPr fontId="1" type="noConversion"/>
  </si>
  <si>
    <r>
      <t xml:space="preserve">개인전
</t>
    </r>
    <r>
      <rPr>
        <sz val="8"/>
        <color theme="1"/>
        <rFont val="맑은 고딕"/>
        <family val="3"/>
        <charset val="129"/>
        <scheme val="minor"/>
      </rPr>
      <t>Individual Exhibition</t>
    </r>
    <phoneticPr fontId="1" type="noConversion"/>
  </si>
  <si>
    <r>
      <t xml:space="preserve">국제기획 초대전
</t>
    </r>
    <r>
      <rPr>
        <sz val="8"/>
        <color theme="1"/>
        <rFont val="맑은 고딕"/>
        <family val="3"/>
        <charset val="129"/>
        <scheme val="minor"/>
      </rPr>
      <t>International Planning Invitation Exhibit</t>
    </r>
    <phoneticPr fontId="1" type="noConversion"/>
  </si>
  <si>
    <r>
      <t>공인된</t>
    </r>
    <r>
      <rPr>
        <sz val="10"/>
        <color theme="1"/>
        <rFont val="맑은 고딕"/>
        <family val="3"/>
        <charset val="129"/>
        <scheme val="minor"/>
      </rPr>
      <t xml:space="preserve"> 공모전 1순위 수상</t>
    </r>
    <r>
      <rPr>
        <sz val="10"/>
        <color theme="1"/>
        <rFont val="맑은 고딕"/>
        <family val="2"/>
        <charset val="129"/>
        <scheme val="minor"/>
      </rPr>
      <t xml:space="preserve">
</t>
    </r>
    <r>
      <rPr>
        <sz val="8"/>
        <color theme="1"/>
        <rFont val="맑은 고딕"/>
        <family val="3"/>
        <charset val="129"/>
        <scheme val="minor"/>
      </rPr>
      <t>1st Prize Contest</t>
    </r>
    <phoneticPr fontId="1" type="noConversion"/>
  </si>
  <si>
    <r>
      <t xml:space="preserve">공인된 공공작품/디자인/그밖의 연구 성과물
단독/책임연구
</t>
    </r>
    <r>
      <rPr>
        <sz val="8"/>
        <color theme="1"/>
        <rFont val="맑은 고딕"/>
        <family val="3"/>
        <charset val="129"/>
        <scheme val="minor"/>
      </rPr>
      <t>Certified Public Works, Design, etc.</t>
    </r>
    <phoneticPr fontId="1" type="noConversion"/>
  </si>
  <si>
    <r>
      <t xml:space="preserve">구분
</t>
    </r>
    <r>
      <rPr>
        <sz val="8"/>
        <color theme="1"/>
        <rFont val="맑은 고딕"/>
        <family val="3"/>
        <charset val="129"/>
        <scheme val="minor"/>
      </rPr>
      <t>Category</t>
    </r>
    <phoneticPr fontId="1" type="noConversion"/>
  </si>
  <si>
    <r>
      <t xml:space="preserve">공간 대여료
</t>
    </r>
    <r>
      <rPr>
        <sz val="8"/>
        <color theme="1"/>
        <rFont val="맑은 고딕"/>
        <family val="3"/>
        <charset val="129"/>
        <scheme val="minor"/>
      </rPr>
      <t>Space Rental Fee</t>
    </r>
    <phoneticPr fontId="1" type="noConversion"/>
  </si>
  <si>
    <r>
      <t xml:space="preserve">장비구입 및 사용료(작품운반 및 설치 비용)
</t>
    </r>
    <r>
      <rPr>
        <sz val="8"/>
        <color theme="1"/>
        <rFont val="맑은 고딕"/>
        <family val="3"/>
        <charset val="129"/>
        <scheme val="minor"/>
      </rPr>
      <t>Equipment Purchase Fee(Carrying and Installing Fee)</t>
    </r>
    <phoneticPr fontId="1" type="noConversion"/>
  </si>
  <si>
    <r>
      <t xml:space="preserve">도록 제작비
</t>
    </r>
    <r>
      <rPr>
        <sz val="8"/>
        <color theme="1"/>
        <rFont val="맑은 고딕"/>
        <family val="3"/>
        <charset val="129"/>
        <scheme val="minor"/>
      </rPr>
      <t>Production Cost of a Book</t>
    </r>
    <phoneticPr fontId="1" type="noConversion"/>
  </si>
  <si>
    <r>
      <t xml:space="preserve">제출여부 </t>
    </r>
    <r>
      <rPr>
        <sz val="8"/>
        <color theme="1"/>
        <rFont val="맑은 고딕"/>
        <family val="3"/>
        <charset val="129"/>
        <scheme val="minor"/>
      </rPr>
      <t>Submit</t>
    </r>
    <phoneticPr fontId="1" type="noConversion"/>
  </si>
  <si>
    <t>Y</t>
    <phoneticPr fontId="1" type="noConversion"/>
  </si>
  <si>
    <t>N</t>
    <phoneticPr fontId="1" type="noConversion"/>
  </si>
  <si>
    <r>
      <t xml:space="preserve">1. 청구서 </t>
    </r>
    <r>
      <rPr>
        <sz val="8"/>
        <color theme="1"/>
        <rFont val="맑은 고딕"/>
        <family val="3"/>
        <charset val="129"/>
        <scheme val="minor"/>
      </rPr>
      <t>Invoice</t>
    </r>
    <phoneticPr fontId="1" type="noConversion"/>
  </si>
  <si>
    <r>
      <t xml:space="preserve">2. 결제 영수증 </t>
    </r>
    <r>
      <rPr>
        <sz val="8"/>
        <color theme="1"/>
        <rFont val="맑은 고딕"/>
        <family val="3"/>
        <charset val="129"/>
        <scheme val="minor"/>
      </rPr>
      <t>Receipt</t>
    </r>
    <phoneticPr fontId="1" type="noConversion"/>
  </si>
  <si>
    <r>
      <t>3. 전시 진행 증빙자료(브로셔 등)</t>
    </r>
    <r>
      <rPr>
        <sz val="8"/>
        <color theme="1"/>
        <rFont val="맑은 고딕"/>
        <family val="3"/>
        <charset val="129"/>
        <scheme val="minor"/>
      </rPr>
      <t xml:space="preserve"> A Copy of Program Schedule(Brochure, etc.)</t>
    </r>
    <phoneticPr fontId="1" type="noConversion"/>
  </si>
  <si>
    <t>국민</t>
    <phoneticPr fontId="1" type="noConversion"/>
  </si>
  <si>
    <r>
      <t xml:space="preserve">입금계좌번호
</t>
    </r>
    <r>
      <rPr>
        <sz val="8"/>
        <color theme="1"/>
        <rFont val="맑은 고딕"/>
        <family val="3"/>
        <charset val="129"/>
        <scheme val="minor"/>
      </rPr>
      <t>Deposit Account No.</t>
    </r>
    <phoneticPr fontId="1" type="noConversion"/>
  </si>
  <si>
    <r>
      <t xml:space="preserve">예금주
</t>
    </r>
    <r>
      <rPr>
        <sz val="8"/>
        <color theme="1"/>
        <rFont val="맑은 고딕"/>
        <family val="3"/>
        <charset val="129"/>
        <scheme val="minor"/>
      </rPr>
      <t>Depositor</t>
    </r>
    <phoneticPr fontId="1" type="noConversion"/>
  </si>
  <si>
    <t>[서식3-2]</t>
    <phoneticPr fontId="1" type="noConversion"/>
  </si>
  <si>
    <t>시트 번호</t>
    <phoneticPr fontId="23" type="noConversion"/>
  </si>
  <si>
    <t>서식 3-2</t>
    <phoneticPr fontId="1" type="noConversion"/>
  </si>
  <si>
    <t>서식 4-1</t>
    <phoneticPr fontId="1" type="noConversion"/>
  </si>
  <si>
    <t>서식 4-5</t>
    <phoneticPr fontId="1" type="noConversion"/>
  </si>
  <si>
    <t>서식 4-6</t>
    <phoneticPr fontId="1" type="noConversion"/>
  </si>
  <si>
    <t>서식 5-1</t>
    <phoneticPr fontId="1" type="noConversion"/>
  </si>
  <si>
    <t>서식 5-3</t>
    <phoneticPr fontId="1" type="noConversion"/>
  </si>
  <si>
    <t>서식 5-4</t>
    <phoneticPr fontId="1" type="noConversion"/>
  </si>
  <si>
    <t>서식 6-1</t>
    <phoneticPr fontId="1" type="noConversion"/>
  </si>
  <si>
    <t>서식 6-2</t>
    <phoneticPr fontId="1" type="noConversion"/>
  </si>
  <si>
    <t>미국</t>
    <phoneticPr fontId="1" type="noConversion"/>
  </si>
  <si>
    <t>기타 활용서식</t>
    <phoneticPr fontId="1" type="noConversion"/>
  </si>
  <si>
    <t>국제·국내(학제간)
학술회의 개최경비</t>
    <phoneticPr fontId="1" type="noConversion"/>
  </si>
  <si>
    <t>[서식4-1]</t>
    <phoneticPr fontId="1" type="noConversion"/>
  </si>
  <si>
    <t>[Form4-1]</t>
    <phoneticPr fontId="1" type="noConversion"/>
  </si>
  <si>
    <t>[서식4-2]</t>
    <phoneticPr fontId="1" type="noConversion"/>
  </si>
  <si>
    <t>[Form4-3]</t>
    <phoneticPr fontId="1" type="noConversion"/>
  </si>
  <si>
    <t>[Form4-4]</t>
    <phoneticPr fontId="1" type="noConversion"/>
  </si>
  <si>
    <t>[서식4-5]</t>
    <phoneticPr fontId="1" type="noConversion"/>
  </si>
  <si>
    <t>[Form4-5]</t>
    <phoneticPr fontId="1" type="noConversion"/>
  </si>
  <si>
    <t>[서식4-6]</t>
    <phoneticPr fontId="1" type="noConversion"/>
  </si>
  <si>
    <t>[Form4-6]</t>
    <phoneticPr fontId="1" type="noConversion"/>
  </si>
  <si>
    <t>[서식5-1]</t>
    <phoneticPr fontId="1" type="noConversion"/>
  </si>
  <si>
    <t>[Form5-1]</t>
    <phoneticPr fontId="1" type="noConversion"/>
  </si>
  <si>
    <t>[서식5-2]</t>
    <phoneticPr fontId="1" type="noConversion"/>
  </si>
  <si>
    <t>[Form5-2]</t>
    <phoneticPr fontId="1" type="noConversion"/>
  </si>
  <si>
    <t>[서식6-1]</t>
    <phoneticPr fontId="1" type="noConversion"/>
  </si>
  <si>
    <t>[서식6-2]</t>
    <phoneticPr fontId="1" type="noConversion"/>
  </si>
  <si>
    <r>
      <t>게재료</t>
    </r>
    <r>
      <rPr>
        <sz val="8"/>
        <color theme="1"/>
        <rFont val="맑은 고딕"/>
        <family val="3"/>
        <charset val="129"/>
        <scheme val="minor"/>
      </rPr>
      <t xml:space="preserve">
Publication Fee</t>
    </r>
    <phoneticPr fontId="1" type="noConversion"/>
  </si>
  <si>
    <r>
      <t>수수료</t>
    </r>
    <r>
      <rPr>
        <sz val="8"/>
        <color theme="1"/>
        <rFont val="맑은 고딕"/>
        <family val="3"/>
        <charset val="129"/>
        <scheme val="minor"/>
      </rPr>
      <t xml:space="preserve">
Remittance Charge</t>
    </r>
    <phoneticPr fontId="1" type="noConversion"/>
  </si>
  <si>
    <r>
      <t>계</t>
    </r>
    <r>
      <rPr>
        <sz val="8"/>
        <color theme="1"/>
        <rFont val="맑은 고딕"/>
        <family val="3"/>
        <charset val="129"/>
        <scheme val="minor"/>
      </rPr>
      <t xml:space="preserve">
Total</t>
    </r>
    <phoneticPr fontId="1" type="noConversion"/>
  </si>
  <si>
    <r>
      <t>제출여부</t>
    </r>
    <r>
      <rPr>
        <sz val="8"/>
        <color theme="1"/>
        <rFont val="맑은 고딕"/>
        <family val="3"/>
        <charset val="129"/>
        <scheme val="minor"/>
      </rPr>
      <t>Submit</t>
    </r>
    <phoneticPr fontId="1" type="noConversion"/>
  </si>
  <si>
    <t>홍길동</t>
    <phoneticPr fontId="1" type="noConversion"/>
  </si>
  <si>
    <t>국적
Nationality</t>
    <phoneticPr fontId="1" type="noConversion"/>
  </si>
  <si>
    <t>인문대학 국어국문학과</t>
    <phoneticPr fontId="1" type="noConversion"/>
  </si>
  <si>
    <t>인문대학 국어국문학과</t>
    <phoneticPr fontId="1" type="noConversion"/>
  </si>
  <si>
    <t>홍길동</t>
    <phoneticPr fontId="1" type="noConversion"/>
  </si>
  <si>
    <t>내국인/(</t>
    <phoneticPr fontId="1" type="noConversion"/>
  </si>
  <si>
    <t>Native/(</t>
    <phoneticPr fontId="1" type="noConversion"/>
  </si>
  <si>
    <t>2. 초청 수락서 1부(영어 외 기타 언어의 경우 번역문 필수 제출)
  One copy of invitation acceptance letter</t>
    <phoneticPr fontId="1" type="noConversion"/>
  </si>
  <si>
    <r>
      <t>3. 논문발표 수락서 사본 1부</t>
    </r>
    <r>
      <rPr>
        <sz val="8"/>
        <color theme="1"/>
        <rFont val="맑은 고딕"/>
        <family val="3"/>
        <charset val="129"/>
        <scheme val="minor"/>
      </rPr>
      <t xml:space="preserve"> </t>
    </r>
    <r>
      <rPr>
        <b/>
        <u/>
        <sz val="8"/>
        <color theme="1"/>
        <rFont val="맑은 고딕"/>
        <family val="3"/>
        <charset val="129"/>
        <scheme val="minor"/>
      </rPr>
      <t>※ 행사 프로그램에 발표자명이 기재되어 있으면 제출하지 않아도 됨</t>
    </r>
    <r>
      <rPr>
        <sz val="8"/>
        <color theme="1"/>
        <rFont val="맑은 고딕"/>
        <family val="3"/>
        <charset val="129"/>
        <scheme val="minor"/>
      </rPr>
      <t xml:space="preserve">
    One copy of a thesis acceptance letter (Unnecessary when the name of thesis and presenter is specified in
    a program schedule)</t>
    </r>
    <phoneticPr fontId="1" type="noConversion"/>
  </si>
  <si>
    <r>
      <t xml:space="preserve">번역료
</t>
    </r>
    <r>
      <rPr>
        <sz val="8"/>
        <color theme="1"/>
        <rFont val="맑은 고딕"/>
        <family val="3"/>
        <charset val="129"/>
        <scheme val="minor"/>
      </rPr>
      <t>Translation Fee</t>
    </r>
    <phoneticPr fontId="1" type="noConversion"/>
  </si>
  <si>
    <t>우수학술지 논문게재료</t>
    <phoneticPr fontId="1" type="noConversion"/>
  </si>
  <si>
    <t>해외공동
저술논문</t>
  </si>
  <si>
    <r>
      <t xml:space="preserve">예금주
</t>
    </r>
    <r>
      <rPr>
        <sz val="8"/>
        <color theme="1"/>
        <rFont val="맑은 고딕"/>
        <family val="3"/>
        <charset val="129"/>
        <scheme val="minor"/>
      </rPr>
      <t>Depositor</t>
    </r>
    <phoneticPr fontId="1" type="noConversion"/>
  </si>
  <si>
    <t>홍길동</t>
    <phoneticPr fontId="1" type="noConversion"/>
  </si>
  <si>
    <t>참여구분</t>
    <phoneticPr fontId="1" type="noConversion"/>
  </si>
  <si>
    <r>
      <t xml:space="preserve">환 율
</t>
    </r>
    <r>
      <rPr>
        <sz val="8"/>
        <color theme="1"/>
        <rFont val="맑은 고딕"/>
        <family val="3"/>
        <charset val="129"/>
        <scheme val="minor"/>
      </rPr>
      <t>Exchange Rate</t>
    </r>
    <phoneticPr fontId="1" type="noConversion"/>
  </si>
  <si>
    <r>
      <t>인용색인</t>
    </r>
    <r>
      <rPr>
        <sz val="8"/>
        <color theme="1"/>
        <rFont val="맑은 고딕"/>
        <family val="3"/>
        <charset val="129"/>
        <scheme val="minor"/>
      </rPr>
      <t xml:space="preserve">
Abstracting and Indexing</t>
    </r>
    <phoneticPr fontId="1" type="noConversion"/>
  </si>
  <si>
    <r>
      <t xml:space="preserve">투고료
</t>
    </r>
    <r>
      <rPr>
        <sz val="8"/>
        <color theme="1"/>
        <rFont val="맑은 고딕"/>
        <family val="3"/>
        <charset val="129"/>
        <scheme val="minor"/>
      </rPr>
      <t>Submission Fee</t>
    </r>
    <phoneticPr fontId="1" type="noConversion"/>
  </si>
  <si>
    <r>
      <t xml:space="preserve">컨퍼런스 프로시딩 비용
</t>
    </r>
    <r>
      <rPr>
        <sz val="8"/>
        <color theme="1"/>
        <rFont val="맑은 고딕"/>
        <family val="3"/>
        <charset val="129"/>
        <scheme val="minor"/>
      </rPr>
      <t>Conference Proceeding Fee</t>
    </r>
    <phoneticPr fontId="1" type="noConversion"/>
  </si>
  <si>
    <r>
      <t>게재학술지명</t>
    </r>
    <r>
      <rPr>
        <sz val="10"/>
        <color theme="1"/>
        <rFont val="맑은 고딕"/>
        <family val="3"/>
        <charset val="129"/>
        <scheme val="minor"/>
      </rPr>
      <t>/학술대회명</t>
    </r>
    <r>
      <rPr>
        <sz val="10"/>
        <color theme="1"/>
        <rFont val="맑은 고딕"/>
        <family val="2"/>
        <charset val="129"/>
        <scheme val="minor"/>
      </rPr>
      <t xml:space="preserve">
</t>
    </r>
    <r>
      <rPr>
        <sz val="8"/>
        <color theme="1"/>
        <rFont val="맑은 고딕"/>
        <family val="3"/>
        <charset val="129"/>
        <scheme val="minor"/>
      </rPr>
      <t>Journal Title/Conference Name</t>
    </r>
    <phoneticPr fontId="1" type="noConversion"/>
  </si>
  <si>
    <r>
      <t>논문명</t>
    </r>
    <r>
      <rPr>
        <sz val="8"/>
        <color theme="1"/>
        <rFont val="맑은 고딕"/>
        <family val="3"/>
        <charset val="129"/>
        <scheme val="minor"/>
      </rPr>
      <t xml:space="preserve">
Thesis Title</t>
    </r>
    <phoneticPr fontId="1" type="noConversion"/>
  </si>
  <si>
    <t>Open Access 비용</t>
    <phoneticPr fontId="1" type="noConversion"/>
  </si>
  <si>
    <r>
      <t xml:space="preserve">우수 국제학술대회 발표 비용
</t>
    </r>
    <r>
      <rPr>
        <sz val="8"/>
        <color theme="1"/>
        <rFont val="맑은 고딕"/>
        <family val="3"/>
        <charset val="129"/>
        <scheme val="minor"/>
      </rPr>
      <t>Conference Presentation Fee</t>
    </r>
    <phoneticPr fontId="1" type="noConversion"/>
  </si>
  <si>
    <r>
      <t>1. 청구서</t>
    </r>
    <r>
      <rPr>
        <sz val="8"/>
        <color theme="1"/>
        <rFont val="맑은 고딕"/>
        <family val="3"/>
        <charset val="129"/>
        <scheme val="minor"/>
      </rPr>
      <t>Invoice</t>
    </r>
    <phoneticPr fontId="1" type="noConversion"/>
  </si>
  <si>
    <t>ISSN</t>
    <phoneticPr fontId="1" type="noConversion"/>
  </si>
  <si>
    <r>
      <t>3. 게재 및 발표 논문 사본</t>
    </r>
    <r>
      <rPr>
        <sz val="8"/>
        <color theme="1"/>
        <rFont val="맑은 고딕"/>
        <family val="3"/>
        <charset val="129"/>
        <scheme val="minor"/>
      </rPr>
      <t>Copy of publication paper</t>
    </r>
    <phoneticPr fontId="1" type="noConversion"/>
  </si>
  <si>
    <r>
      <t xml:space="preserve">공연장 시설 대관료
</t>
    </r>
    <r>
      <rPr>
        <sz val="8"/>
        <color theme="1"/>
        <rFont val="맑은 고딕"/>
        <family val="3"/>
        <charset val="129"/>
        <scheme val="minor"/>
      </rPr>
      <t>Rental Fee for the Facilities of the Hall</t>
    </r>
    <phoneticPr fontId="1" type="noConversion"/>
  </si>
  <si>
    <t>[서식5-3]</t>
    <phoneticPr fontId="1" type="noConversion"/>
  </si>
  <si>
    <t>[Form5-3]</t>
    <phoneticPr fontId="1" type="noConversion"/>
  </si>
  <si>
    <t>[서식5-4]</t>
    <phoneticPr fontId="1" type="noConversion"/>
  </si>
  <si>
    <t>[Form5-4]</t>
    <phoneticPr fontId="1" type="noConversion"/>
  </si>
  <si>
    <t>2)</t>
    <phoneticPr fontId="1" type="noConversion"/>
  </si>
  <si>
    <t>3)</t>
    <phoneticPr fontId="1" type="noConversion"/>
  </si>
  <si>
    <r>
      <t>1. 행사 프로그램 사본 1부</t>
    </r>
    <r>
      <rPr>
        <sz val="8"/>
        <color theme="1"/>
        <rFont val="맑은 고딕"/>
        <family val="3"/>
        <charset val="129"/>
        <scheme val="minor"/>
      </rPr>
      <t xml:space="preserve"> One copy of a program schedule </t>
    </r>
    <r>
      <rPr>
        <b/>
        <sz val="8"/>
        <color rgb="FFFF0000"/>
        <rFont val="맑은 고딕"/>
        <family val="3"/>
        <charset val="129"/>
        <scheme val="minor"/>
      </rPr>
      <t>※3개국 참여 여부 확인 필수</t>
    </r>
    <phoneticPr fontId="1" type="noConversion"/>
  </si>
  <si>
    <t>서식 1-3</t>
    <phoneticPr fontId="1" type="noConversion"/>
  </si>
  <si>
    <t>서식 2-2</t>
    <phoneticPr fontId="1" type="noConversion"/>
  </si>
  <si>
    <t>서식 2-3</t>
    <phoneticPr fontId="1" type="noConversion"/>
  </si>
  <si>
    <t>부실학회여부관련자가체크확인서</t>
    <phoneticPr fontId="1" type="noConversion"/>
  </si>
  <si>
    <t>논문게재비용지원확인서</t>
    <phoneticPr fontId="1" type="noConversion"/>
  </si>
  <si>
    <r>
      <t xml:space="preserve">초청받은 연주회, 전시회 참가(미대, 음대, 건축학과에 한함)
</t>
    </r>
    <r>
      <rPr>
        <sz val="8"/>
        <color theme="1"/>
        <rFont val="맑은 고딕"/>
        <family val="3"/>
        <charset val="129"/>
        <scheme val="minor"/>
      </rPr>
      <t>Participating in invited concerts and exhibitions</t>
    </r>
    <phoneticPr fontId="1" type="noConversion"/>
  </si>
  <si>
    <t>이 학회에 대하여 들어본 적이 있는가?</t>
    <phoneticPr fontId="1" type="noConversion"/>
  </si>
  <si>
    <t>만약 들어본 적이 없다면 등록할 때 조심해야함</t>
    <phoneticPr fontId="1" type="noConversion"/>
  </si>
  <si>
    <t>웹사이트와 e-mail 주소는 합법적으로 보이는가?</t>
    <phoneticPr fontId="1" type="noConversion"/>
  </si>
  <si>
    <t>e-mail이 무료계정이거나 URL이 무료 웹사이트라면 의심스러운 학회일 수 있음</t>
    <phoneticPr fontId="1" type="noConversion"/>
  </si>
  <si>
    <t>존경하는 나의 동료가 이 학회에서 발표한 적이 있는가?</t>
    <phoneticPr fontId="1" type="noConversion"/>
  </si>
  <si>
    <t>동료 등이 이 학회에 한번도 발표한 적이 없다면, 참석하기 전 두번 이상 고려할 것</t>
    <phoneticPr fontId="1" type="noConversion"/>
  </si>
  <si>
    <t>주최측은 이 학회가 권위 있는 학술대회라고 주장하는가?</t>
    <phoneticPr fontId="1" type="noConversion"/>
  </si>
  <si>
    <t>누가 이 학회를 주관하고 있는지 알고 있는가?</t>
    <phoneticPr fontId="1" type="noConversion"/>
  </si>
  <si>
    <t>우리가 알고 신뢰하는 전문적인 학술·과학기술협회나 단체에 의해 운영되지 않으면 조심할 것</t>
    <phoneticPr fontId="1" type="noConversion"/>
  </si>
  <si>
    <t>주최자가 신속하게 논문 수락을 보증하는가?</t>
    <phoneticPr fontId="1" type="noConversion"/>
  </si>
  <si>
    <t>의심스러운 학회는 논문 초록에 대하여 짧은 의사 결정 시간을 보장함</t>
    <phoneticPr fontId="1" type="noConversion"/>
  </si>
  <si>
    <t>학회가 리조트나 관광명소에서 열리는가?</t>
    <phoneticPr fontId="1" type="noConversion"/>
  </si>
  <si>
    <t>학회가 학문학적인 학회로 선전하는 것이 아니라 휴가로 선전한다면 약탈적인 학회일 수 있음</t>
    <phoneticPr fontId="1" type="noConversion"/>
  </si>
  <si>
    <t>이 학회가 사실이라고 보기에 너무 좋은가?</t>
    <phoneticPr fontId="1" type="noConversion"/>
  </si>
  <si>
    <t>사실이라고 보기에 너무 좋으면 약탈적인 학회일 가능성이 있으므로, 조언자와 상의할 것</t>
    <phoneticPr fontId="1" type="noConversion"/>
  </si>
  <si>
    <t>[서식1-3]</t>
    <phoneticPr fontId="1" type="noConversion"/>
  </si>
  <si>
    <t>연번</t>
    <phoneticPr fontId="1" type="noConversion"/>
  </si>
  <si>
    <t>질문</t>
    <phoneticPr fontId="1" type="noConversion"/>
  </si>
  <si>
    <t>주의사항</t>
    <phoneticPr fontId="1" type="noConversion"/>
  </si>
  <si>
    <t>[서식2-2]</t>
    <phoneticPr fontId="1" type="noConversion"/>
  </si>
  <si>
    <t>IEEE Access</t>
    <phoneticPr fontId="1" type="noConversion"/>
  </si>
  <si>
    <t>[서식2-3]</t>
    <phoneticPr fontId="1" type="noConversion"/>
  </si>
  <si>
    <t>연번</t>
    <phoneticPr fontId="1" type="noConversion"/>
  </si>
  <si>
    <t>점검사항</t>
    <phoneticPr fontId="1" type="noConversion"/>
  </si>
  <si>
    <t>O/X</t>
    <phoneticPr fontId="1" type="noConversion"/>
  </si>
  <si>
    <t xml:space="preserve">이 학술지는 귀하가 이용하는 논문 검색 서비스에서 색인이 가능합니까? </t>
    <phoneticPr fontId="1" type="noConversion"/>
  </si>
  <si>
    <t>이 학술지의 평판에 대해 잘 알고 있습니까?</t>
    <phoneticPr fontId="1" type="noConversion"/>
  </si>
  <si>
    <t xml:space="preserve">이전에 이 학술지에서 발표된 논문을 읽어본 적이 있습니까? </t>
    <phoneticPr fontId="1" type="noConversion"/>
  </si>
  <si>
    <t>해당 학술지에서 발표된 논문을 읽어본 적이 없다면 투고 전 동료·조언자와 상의할 필요가 있음</t>
    <phoneticPr fontId="1" type="noConversion"/>
  </si>
  <si>
    <t xml:space="preserve">부실 추정 학술지의 경우 특정 학문 분야가 아닌 다양한 학문 분야의 논문을 게재하는 경우가 있음 </t>
    <phoneticPr fontId="1" type="noConversion"/>
  </si>
  <si>
    <t>이 학술지는 귀하의 연구성과 발표에 적합한 학술지입니까?</t>
    <phoneticPr fontId="1" type="noConversion"/>
  </si>
  <si>
    <t xml:space="preserve">출판사 연락처 등 관련 정보에 쉽게 접근할 수 있습니까? </t>
    <phoneticPr fontId="1" type="noConversion"/>
  </si>
  <si>
    <t xml:space="preserve">부실 추정 학술지의 경우 운영진(편집부 등)의 정보가 불투명한 경우가 많음 </t>
    <phoneticPr fontId="1" type="noConversion"/>
  </si>
  <si>
    <t>동료평가와 그 절차를 규정하지 않거나, 형식적인 동료심사와 절차를 보장하는 경우 부실 학술지의 가능성이 있음</t>
    <phoneticPr fontId="1" type="noConversion"/>
  </si>
  <si>
    <t xml:space="preserve">동료 평가와 그 절차를 명시하고 있습니까? </t>
    <phoneticPr fontId="1" type="noConversion"/>
  </si>
  <si>
    <t>귀하의 논문 심사를 적절하게 진행할 것으로 판단됩니까?</t>
    <phoneticPr fontId="1" type="noConversion"/>
  </si>
  <si>
    <t>게재를 보장(Guarantee)하거나 짧은 기간 내에 심사가 이루어진다고 선전한다면 부실 학술지의 확률이 높음</t>
    <phoneticPr fontId="1" type="noConversion"/>
  </si>
  <si>
    <t>어떤 비용을 청구할 것인지(또는 비용이 면제되는지) 명시하고 있습니까?</t>
    <phoneticPr fontId="1" type="noConversion"/>
  </si>
  <si>
    <t xml:space="preserve">부실 학술지의 경우 논문심사료, 게재료가 명시되지 않고 논문 투고 후 또는 저작권 이양 후 과다한 논문 게재료 또는 심사료를 요구하는 경우가 있음 </t>
    <phoneticPr fontId="1" type="noConversion"/>
  </si>
  <si>
    <t xml:space="preserve">  학술지에 논문 투고 이전에 위의 유의사항을 점검하였음을 확인합니다. </t>
    <phoneticPr fontId="1" type="noConversion"/>
  </si>
  <si>
    <t>부실학회 여부 관련 자가 체크 확인서</t>
    <phoneticPr fontId="1" type="noConversion"/>
  </si>
  <si>
    <t>논문게재비용 지원 확인서</t>
    <phoneticPr fontId="1" type="noConversion"/>
  </si>
  <si>
    <t>신청자</t>
    <phoneticPr fontId="1" type="noConversion"/>
  </si>
  <si>
    <t>대학(원)</t>
    <phoneticPr fontId="1" type="noConversion"/>
  </si>
  <si>
    <t>학과(부)</t>
    <phoneticPr fontId="1" type="noConversion"/>
  </si>
  <si>
    <t>성명</t>
    <phoneticPr fontId="1" type="noConversion"/>
  </si>
  <si>
    <t>투고(예정)일</t>
    <phoneticPr fontId="1" type="noConversion"/>
  </si>
  <si>
    <t>게재학술지명</t>
    <phoneticPr fontId="1" type="noConversion"/>
  </si>
  <si>
    <t>인용색인</t>
    <phoneticPr fontId="1" type="noConversion"/>
  </si>
  <si>
    <t>순번</t>
    <phoneticPr fontId="1" type="noConversion"/>
  </si>
  <si>
    <t>게재료</t>
    <phoneticPr fontId="1" type="noConversion"/>
  </si>
  <si>
    <t>SCIE</t>
    <phoneticPr fontId="1" type="noConversion"/>
  </si>
  <si>
    <t>2169-3536</t>
    <phoneticPr fontId="1" type="noConversion"/>
  </si>
  <si>
    <t>지원액(천원)</t>
    <phoneticPr fontId="1" type="noConversion"/>
  </si>
  <si>
    <t>상기 학술지는 지원에 문제가 없음을 확인하였습니다.</t>
    <phoneticPr fontId="1" type="noConversion"/>
  </si>
  <si>
    <t>공과대학(장)             (직인)</t>
    <phoneticPr fontId="1" type="noConversion"/>
  </si>
  <si>
    <t>해외 학술활동을 위하여 위의 유의사항을 점검하였음을 확인합니다.</t>
    <phoneticPr fontId="1" type="noConversion"/>
  </si>
  <si>
    <t>추최측이 아첨하는 e-mail을 보내는가?</t>
    <phoneticPr fontId="1" type="noConversion"/>
  </si>
  <si>
    <t>신뢰할 수 있는 학회는 동료평가 없이 논문 게재를 결코 보장하지 않음</t>
    <phoneticPr fontId="1" type="noConversion"/>
  </si>
  <si>
    <t>신뢰할 만한 학회는 생각을 공유하지만, 자부심을 치켜세우지 않음</t>
    <phoneticPr fontId="1" type="noConversion"/>
  </si>
  <si>
    <t>서울대학교         대학(원)         학과(부)   직위:          성명:            (인)</t>
    <phoneticPr fontId="1" type="noConversion"/>
  </si>
  <si>
    <t>부실학회에 대한 개요 및 참석 재발 방지에 대한 조언으로, 연구자가 스스로 의사결정을 내릴 수 있는 판단 근거를 아래와 같이 제공함</t>
    <phoneticPr fontId="1" type="noConversion"/>
  </si>
  <si>
    <t>■ 회의 일정</t>
    <phoneticPr fontId="1" type="noConversion"/>
  </si>
  <si>
    <t>&lt;별지작성가능&gt;
&lt;Can be Presented as an attachment&gt;</t>
    <phoneticPr fontId="1" type="noConversion"/>
  </si>
  <si>
    <t xml:space="preserve">서울대학교 ㅇㅇ학과           직위 :          성명 :           (인) </t>
    <phoneticPr fontId="1" type="noConversion"/>
  </si>
  <si>
    <t>주최자는 학회 논문을 학술지에 게재할 것을 보장하는가?</t>
    <phoneticPr fontId="1" type="noConversion"/>
  </si>
  <si>
    <t>&lt;발췌: Avoiding Predatory Journals and Questionable Conference: A Resource Guide&gt;
(캘거리 대학, Sarah Elaine Eaton 교수 집필)</t>
    <phoneticPr fontId="1" type="noConversion"/>
  </si>
  <si>
    <r>
      <t xml:space="preserve">회의 참가 수행 사항
</t>
    </r>
    <r>
      <rPr>
        <sz val="8"/>
        <color theme="1"/>
        <rFont val="맑은 고딕"/>
        <family val="3"/>
        <charset val="129"/>
        <scheme val="minor"/>
      </rPr>
      <t>Participation Goals
(Specify what to do during this conference on a daily basis)</t>
    </r>
    <phoneticPr fontId="1" type="noConversion"/>
  </si>
  <si>
    <t>건의사항
Suggestion</t>
    <phoneticPr fontId="1" type="noConversion"/>
  </si>
  <si>
    <t>&lt;별지작성가능&gt;
&lt;Can be Presented as an attachment&gt;</t>
    <phoneticPr fontId="1" type="noConversion"/>
  </si>
  <si>
    <t>■ 상세 수행 내용(발표논문명, 세션 좌장 등 구체적 내용 기입)</t>
    <phoneticPr fontId="1" type="noConversion"/>
  </si>
  <si>
    <t>※ 상기 체크리스트 답변 중 소명이 필요하다고 판단되는 경우 소명서 제출 가능
※ 부실의심 학술지에 대한 판단은 각 대학 및 학부의 기준에 따름</t>
    <phoneticPr fontId="1" type="noConversion"/>
  </si>
  <si>
    <t>뉴욕</t>
    <phoneticPr fontId="1" type="noConversion"/>
  </si>
  <si>
    <t>미국</t>
    <phoneticPr fontId="1" type="noConversion"/>
  </si>
  <si>
    <t>홍길동</t>
    <phoneticPr fontId="1" type="noConversion"/>
  </si>
  <si>
    <t>국민</t>
    <phoneticPr fontId="1" type="noConversion"/>
  </si>
  <si>
    <t>한국 출발</t>
    <phoneticPr fontId="1" type="noConversion"/>
  </si>
  <si>
    <t>한국 도착</t>
    <phoneticPr fontId="1" type="noConversion"/>
  </si>
  <si>
    <t>학술대회 참석 후 수행 내용 기재</t>
    <phoneticPr fontId="1" type="noConversion"/>
  </si>
  <si>
    <r>
      <t xml:space="preserve">귀국일자:
</t>
    </r>
    <r>
      <rPr>
        <sz val="8.5"/>
        <color theme="1"/>
        <rFont val="맑은 고딕"/>
        <family val="3"/>
        <charset val="129"/>
        <scheme val="minor"/>
      </rPr>
      <t>Rerutn Date</t>
    </r>
    <phoneticPr fontId="1" type="noConversion"/>
  </si>
  <si>
    <r>
      <t xml:space="preserve">국가명:
</t>
    </r>
    <r>
      <rPr>
        <sz val="8.5"/>
        <color theme="1"/>
        <rFont val="맑은 고딕"/>
        <family val="3"/>
        <charset val="129"/>
        <scheme val="minor"/>
      </rPr>
      <t>Name of Country</t>
    </r>
    <phoneticPr fontId="1" type="noConversion"/>
  </si>
  <si>
    <r>
      <t xml:space="preserve">3개국 참여확인
</t>
    </r>
    <r>
      <rPr>
        <sz val="8"/>
        <color theme="1"/>
        <rFont val="맑은 고딕"/>
        <family val="3"/>
        <charset val="129"/>
        <scheme val="minor"/>
      </rPr>
      <t>Participating Countries</t>
    </r>
    <phoneticPr fontId="1" type="noConversion"/>
  </si>
  <si>
    <r>
      <t xml:space="preserve">체 재 비
</t>
    </r>
    <r>
      <rPr>
        <sz val="8"/>
        <color theme="1"/>
        <rFont val="맑은 고딕"/>
        <family val="3"/>
        <charset val="129"/>
        <scheme val="minor"/>
      </rPr>
      <t>Staying Expense</t>
    </r>
    <phoneticPr fontId="1" type="noConversion"/>
  </si>
  <si>
    <r>
      <t xml:space="preserve">구분 </t>
    </r>
    <r>
      <rPr>
        <sz val="8"/>
        <color theme="1"/>
        <rFont val="맑은 고딕"/>
        <family val="3"/>
        <charset val="129"/>
        <scheme val="minor"/>
      </rPr>
      <t>Section</t>
    </r>
    <phoneticPr fontId="1" type="noConversion"/>
  </si>
  <si>
    <t>자체 보관용</t>
    <phoneticPr fontId="1" type="noConversion"/>
  </si>
  <si>
    <r>
      <t xml:space="preserve">연주용 악기 사용료 및 조율비
</t>
    </r>
    <r>
      <rPr>
        <sz val="8"/>
        <color theme="1"/>
        <rFont val="맑은 고딕"/>
        <family val="3"/>
        <charset val="129"/>
        <scheme val="minor"/>
      </rPr>
      <t>Fees for the use of musical instruments and coordination fees</t>
    </r>
    <phoneticPr fontId="1" type="noConversion"/>
  </si>
  <si>
    <r>
      <t>음향</t>
    </r>
    <r>
      <rPr>
        <sz val="10"/>
        <color theme="1"/>
        <rFont val="맑은 고딕"/>
        <family val="3"/>
        <charset val="129"/>
      </rPr>
      <t>·조명·녹화 및 녹음 설비 사용료</t>
    </r>
    <r>
      <rPr>
        <sz val="10"/>
        <color theme="1"/>
        <rFont val="맑은 고딕"/>
        <family val="2"/>
        <charset val="129"/>
        <scheme val="minor"/>
      </rPr>
      <t xml:space="preserve">
</t>
    </r>
    <r>
      <rPr>
        <sz val="8"/>
        <color theme="1"/>
        <rFont val="맑은 고딕"/>
        <family val="3"/>
        <charset val="129"/>
        <scheme val="minor"/>
      </rPr>
      <t>Fees for use of sound, lighting, recording and recording equipment</t>
    </r>
    <phoneticPr fontId="1" type="noConversion"/>
  </si>
  <si>
    <r>
      <t xml:space="preserve">외국어 교정료
</t>
    </r>
    <r>
      <rPr>
        <sz val="8"/>
        <color theme="1"/>
        <rFont val="맑은 고딕"/>
        <family val="3"/>
        <charset val="129"/>
        <scheme val="minor"/>
      </rPr>
      <t>Proofreading Fee</t>
    </r>
    <phoneticPr fontId="1" type="noConversion"/>
  </si>
  <si>
    <t xml:space="preserve">SCIE, KCI, SCOPUS 등 논문 검색서비스에 등록되어 있는지 확인 필요 
* OA 저널의 경우 DOAJ(Directory of Open Access Journal), OASPA(Open Access Scholary Publishers’ Association) 리스트에 포함되어 있는지 확인 </t>
    <phoneticPr fontId="1" type="noConversion"/>
  </si>
  <si>
    <t>공연 기간</t>
    <phoneticPr fontId="1" type="noConversion"/>
  </si>
  <si>
    <t>전시 기간</t>
    <phoneticPr fontId="1" type="noConversion"/>
  </si>
  <si>
    <t>시작일자</t>
    <phoneticPr fontId="1" type="noConversion"/>
  </si>
  <si>
    <t>종료일자</t>
    <phoneticPr fontId="1" type="noConversion"/>
  </si>
  <si>
    <t>※ 부실의심 학술지에 대한 판단은 각 대학 및 학부의 기준에 따름</t>
    <phoneticPr fontId="1" type="noConversion"/>
  </si>
  <si>
    <t>제출한 논문은 서울대가 추구하는 학문적 가치(수월성, 창의성, 사회적 영향력 등)에 부합하는 것으로 판단됩니까?</t>
    <phoneticPr fontId="1" type="noConversion"/>
  </si>
  <si>
    <t>학교의 위상 향상을 위하여 학문 분야별 Q1이상의 학술지에 투고할 것을 권장합니다.</t>
    <phoneticPr fontId="1" type="noConversion"/>
  </si>
  <si>
    <t>주의 및 권장 사항</t>
    <phoneticPr fontId="1" type="noConversion"/>
  </si>
  <si>
    <t xml:space="preserve">A Grant Application for Inviting&amp;Utilizing Prestigious Foreign Scholar  </t>
    <phoneticPr fontId="1" type="noConversion"/>
  </si>
  <si>
    <r>
      <t>회의기간</t>
    </r>
    <r>
      <rPr>
        <sz val="8"/>
        <color theme="1"/>
        <rFont val="맑은 고딕"/>
        <family val="3"/>
        <charset val="129"/>
        <scheme val="minor"/>
      </rPr>
      <t xml:space="preserve">
Conference Period</t>
    </r>
    <phoneticPr fontId="1" type="noConversion"/>
  </si>
  <si>
    <t>회의기간
Conference Period</t>
    <phoneticPr fontId="1" type="noConversion"/>
  </si>
  <si>
    <r>
      <t>◎ 여권사본(출입국 확인 내용 포함, 전자여권일 경우 출입국사실증명원 첨부) 1부.</t>
    </r>
    <r>
      <rPr>
        <sz val="8"/>
        <color theme="1"/>
        <rFont val="맑은 고딕"/>
        <family val="3"/>
        <charset val="129"/>
        <scheme val="minor"/>
      </rPr>
      <t xml:space="preserve">
     One duplicate of a passport
     - including specific details of entry into and departure from a country
     - As for an electronic passport, a certificate of the facts concerning the entry and exit shall be attached hereto</t>
    </r>
    <phoneticPr fontId="1" type="noConversion"/>
  </si>
  <si>
    <t xml:space="preserve"> ※ 회의비 관련
  1. 희의비는 「서울대학교 산학협력단 간접비 세출예산집행 기준」을 준수하여 집행
  2. 회의비+다과 포함하여 회의비 단가 적용
  3. 원거리 회의일 경우 사전 품의 필수</t>
    <phoneticPr fontId="1" type="noConversion"/>
  </si>
  <si>
    <t xml:space="preserve">부실 학술지의 경우 저명한 학술지와 매우 유사한 이름을 사용하여 연구자들을 혼란시키는 경우가 있음
다양한 학문 분야에 수많은 학술지를 편집하는 편집장이 있는 경우 부실 학술지의 가능성이 있음 </t>
    <phoneticPr fontId="1" type="noConversion"/>
  </si>
  <si>
    <r>
      <t xml:space="preserve">1.외국인 저명학자 초청 자료(발표자료, 사진 등) 1부
  </t>
    </r>
    <r>
      <rPr>
        <sz val="8"/>
        <color theme="1"/>
        <rFont val="맑은 고딕"/>
        <family val="3"/>
        <charset val="129"/>
        <scheme val="minor"/>
      </rPr>
      <t>Submission of materials for inviting prestigious foreign scholar(presentation materials, photos, etc.)</t>
    </r>
    <r>
      <rPr>
        <sz val="10"/>
        <color theme="1"/>
        <rFont val="맑은 고딕"/>
        <family val="2"/>
        <charset val="129"/>
        <scheme val="minor"/>
      </rPr>
      <t xml:space="preserve">
2.외국인 저명학자 초청경비 지원금 정산서[서식5-4] 1부
  </t>
    </r>
    <r>
      <rPr>
        <sz val="8"/>
        <color theme="1"/>
        <rFont val="맑은 고딕"/>
        <family val="3"/>
        <charset val="129"/>
        <scheme val="minor"/>
      </rPr>
      <t>A copy of a statement of accounts of grants for inviting prestigious foreign scholar(From 5-4)</t>
    </r>
    <phoneticPr fontId="1" type="noConversion"/>
  </si>
  <si>
    <t>1. 외국인 저명학자 초청활용 계획서[서식5-2] 1부
  One copy of A Plan for Inviting&amp;Utilizing Prestigious Foreign Scholar[Form 5-2]</t>
    <phoneticPr fontId="1" type="noConversion"/>
  </si>
  <si>
    <r>
      <t xml:space="preserve">1.국제·국내(학제간)학술회의 진행 프로그램 및 논문집 1부.
</t>
    </r>
    <r>
      <rPr>
        <sz val="8"/>
        <color theme="1"/>
        <rFont val="맑은 고딕"/>
        <family val="3"/>
        <charset val="129"/>
        <scheme val="minor"/>
      </rPr>
      <t>Each one copy of a program schedule of International&amp;Domestic(Interdisciplinary) Conferences and of a collection of theses</t>
    </r>
    <r>
      <rPr>
        <sz val="10"/>
        <color theme="1"/>
        <rFont val="맑은 고딕"/>
        <family val="2"/>
        <charset val="129"/>
        <scheme val="minor"/>
      </rPr>
      <t xml:space="preserve">
2.국제·국내(학제간)학술회의 개최경비 지원금 정산서[서식4-6] 1부.
</t>
    </r>
    <r>
      <rPr>
        <sz val="8"/>
        <color theme="1"/>
        <rFont val="맑은 고딕"/>
        <family val="3"/>
        <charset val="129"/>
        <scheme val="minor"/>
      </rPr>
      <t>A copy of A Statement of Accounts of Grants for Holding International&amp;Domestic(Interdisciplinary) Conferences [Form 4-6]</t>
    </r>
    <phoneticPr fontId="1" type="noConversion"/>
  </si>
  <si>
    <r>
      <t xml:space="preserve">1. 국제·국내(학제간)학술회의 개최 계획서[서식4-2] 1부
   </t>
    </r>
    <r>
      <rPr>
        <sz val="8"/>
        <color theme="1"/>
        <rFont val="맑은 고딕"/>
        <family val="3"/>
        <charset val="129"/>
        <scheme val="minor"/>
      </rPr>
      <t>One copy of A Plan for Holding International&amp;Domestic(Interdisciplinary) Conference[Form 4-2]</t>
    </r>
    <phoneticPr fontId="1" type="noConversion"/>
  </si>
  <si>
    <r>
      <t xml:space="preserve">2. 국제·국내(학제간)학술회의 참가(예정)자 명단[서식4-3] 1부
  </t>
    </r>
    <r>
      <rPr>
        <sz val="8"/>
        <color theme="1"/>
        <rFont val="맑은 고딕"/>
        <family val="3"/>
        <charset val="129"/>
        <scheme val="minor"/>
      </rPr>
      <t>One copy of A List of(Expected) Participants in International&amp;Domestic(Interdisciplinary)
  Conference[Form 4-3]</t>
    </r>
    <phoneticPr fontId="1" type="noConversion"/>
  </si>
  <si>
    <r>
      <t xml:space="preserve">3. 국제·국내(학제간)학술회의 개최경비 사용계획서[서식4-4] 1부.
   </t>
    </r>
    <r>
      <rPr>
        <sz val="8"/>
        <color theme="1"/>
        <rFont val="맑은 고딕"/>
        <family val="3"/>
        <charset val="129"/>
        <scheme val="minor"/>
      </rPr>
      <t>One copy of A Plan for Using Grants for Holding in International&amp;Domestic(Interdisciplinary)
   Conference[Form 4-4]</t>
    </r>
    <phoneticPr fontId="1" type="noConversion"/>
  </si>
  <si>
    <t>논문투고학술지평가항목</t>
    <phoneticPr fontId="1" type="noConversion"/>
  </si>
  <si>
    <t>논문 투고 학술지 평가 항목</t>
    <phoneticPr fontId="1" type="noConversion"/>
  </si>
  <si>
    <t>예술계열 공연전시 지원 신청서(음대)</t>
    <phoneticPr fontId="1" type="noConversion"/>
  </si>
  <si>
    <t>예술계열 공연전시 지원 신청서(미대)</t>
    <phoneticPr fontId="1" type="noConversion"/>
  </si>
  <si>
    <t>예술계열 공연·전시 경비</t>
    <phoneticPr fontId="1" type="noConversion"/>
  </si>
  <si>
    <t>2026년도 교수학술활동지원 사업 청구서식 목차</t>
    <phoneticPr fontId="23" type="noConversion"/>
  </si>
  <si>
    <t>예술계열 공연·전시 지원 신청서(음대)</t>
    <phoneticPr fontId="1" type="noConversion"/>
  </si>
  <si>
    <t>예술계열 공연·전시 지원 신청서(미대)</t>
    <phoneticPr fontId="1" type="noConversion"/>
  </si>
  <si>
    <r>
      <t xml:space="preserve">위와 같이 예술계열 지원금을 지원하여 주시기 바랍니다.
</t>
    </r>
    <r>
      <rPr>
        <sz val="8"/>
        <color theme="1"/>
        <rFont val="맑은 고딕"/>
        <family val="3"/>
        <charset val="129"/>
        <scheme val="minor"/>
      </rPr>
      <t>As stated above, I apply for this grant</t>
    </r>
    <phoneticPr fontId="1" type="noConversion"/>
  </si>
  <si>
    <r>
      <t>4. 게재예정확인서</t>
    </r>
    <r>
      <rPr>
        <sz val="8"/>
        <color theme="1"/>
        <rFont val="맑은 고딕"/>
        <family val="3"/>
        <charset val="129"/>
        <scheme val="minor"/>
      </rPr>
      <t xml:space="preserve">Confirmation letter to be published </t>
    </r>
    <r>
      <rPr>
        <sz val="10"/>
        <color theme="1"/>
        <rFont val="맑은 고딕"/>
        <family val="3"/>
        <charset val="129"/>
        <scheme val="minor"/>
      </rPr>
      <t>(게재료, Open Access 비용 신청 시에만 제출)</t>
    </r>
    <r>
      <rPr>
        <sz val="10"/>
        <color theme="1"/>
        <rFont val="맑은 고딕"/>
        <family val="2"/>
        <charset val="129"/>
        <scheme val="minor"/>
      </rPr>
      <t xml:space="preserve">
</t>
    </r>
    <r>
      <rPr>
        <b/>
        <sz val="8"/>
        <color theme="1"/>
        <rFont val="맑은 고딕"/>
        <family val="3"/>
        <charset val="129"/>
        <scheme val="minor"/>
      </rPr>
      <t xml:space="preserve">   ※ 게재 완료 논문은 제출하지 않아도 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</si>
</sst>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26" formatCode="\$#,##0.00_);[Red]\(\$#,##0.00\)"/>
    <numFmt numFmtId="176" formatCode="yyyy\.\ mm\.\ dd\."/>
    <numFmt numFmtId="177" formatCode="#,##0&quot;일&quot;"/>
    <numFmt numFmtId="178" formatCode="#,##0&quot;원&quot;"/>
    <numFmt numFmtId="179" formatCode="#,##0&quot;회&quot;"/>
    <numFmt numFmtId="180" formatCode="yyyy\.\ \ mm\.\ \ dd\."/>
    <numFmt numFmtId="181" formatCode="#,##0_ "/>
    <numFmt numFmtId="182" formatCode="#,##0_ ;[Red]\-#,##0\ "/>
    <numFmt numFmtId="183" formatCode="yy\.\ mm\.\ dd\.\(aaa\)"/>
    <numFmt numFmtId="184" formatCode="[$-412]AM/PM\ h:mm;@"/>
    <numFmt numFmtId="185" formatCode="h&quot;시간&quot;\ mm&quot;분&quot;;@"/>
    <numFmt numFmtId="186" formatCode="yyyy\.\ \ mm\.\ \ dd\.\(aaa\)"/>
    <numFmt numFmtId="187" formatCode="yyyy\.\ mm\.\ dd\.\(aaa\)"/>
    <numFmt numFmtId="188" formatCode="0_);[Red]\(0\)"/>
  </numFmts>
  <fonts count="6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한컴 윤고딕 230"/>
      <family val="1"/>
      <charset val="129"/>
    </font>
    <font>
      <sz val="20"/>
      <color rgb="FF000000"/>
      <name val="한컴 윤고딕 230"/>
      <family val="1"/>
      <charset val="129"/>
    </font>
    <font>
      <sz val="12"/>
      <color rgb="FF000000"/>
      <name val="한컴 윤고딕 230"/>
      <family val="1"/>
      <charset val="129"/>
    </font>
    <font>
      <sz val="8.5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indexed="81"/>
      <name val="맑은 고딕"/>
      <family val="3"/>
      <charset val="129"/>
    </font>
    <font>
      <b/>
      <sz val="8"/>
      <color rgb="FFFF0000"/>
      <name val="맑은 고딕"/>
      <family val="3"/>
      <charset val="129"/>
      <scheme val="minor"/>
    </font>
    <font>
      <b/>
      <u/>
      <sz val="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7"/>
      <color theme="1"/>
      <name val="맑은 고딕"/>
      <family val="3"/>
      <charset val="129"/>
      <scheme val="minor"/>
    </font>
    <font>
      <sz val="10"/>
      <color theme="1"/>
      <name val="wingdings2"/>
    </font>
    <font>
      <sz val="10"/>
      <color theme="1"/>
      <name val="맑은 고딕"/>
      <family val="2"/>
      <charset val="129"/>
    </font>
    <font>
      <sz val="10"/>
      <color theme="1"/>
      <name val="wingdings2"/>
      <family val="2"/>
    </font>
    <font>
      <sz val="8"/>
      <color theme="1"/>
      <name val="wingdings2"/>
      <family val="2"/>
    </font>
    <font>
      <sz val="10"/>
      <color theme="1"/>
      <name val="Wingdings 2"/>
      <family val="1"/>
      <charset val="2"/>
    </font>
    <font>
      <sz val="8"/>
      <color rgb="FFFF0000"/>
      <name val="맑은 고딕"/>
      <family val="3"/>
      <charset val="129"/>
      <scheme val="minor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color rgb="FF000000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rgb="FF0F1271"/>
      <name val="맑은 고딕"/>
      <family val="3"/>
      <scheme val="major"/>
    </font>
    <font>
      <b/>
      <sz val="10"/>
      <color rgb="FF0F127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</font>
    <font>
      <sz val="10"/>
      <name val="Arial"/>
      <family val="2"/>
    </font>
    <font>
      <sz val="8"/>
      <name val="Arial"/>
      <family val="2"/>
    </font>
    <font>
      <i/>
      <sz val="10"/>
      <color rgb="FFFF0000"/>
      <name val="맑은 고딕"/>
      <family val="3"/>
      <charset val="129"/>
      <scheme val="minor"/>
    </font>
    <font>
      <b/>
      <i/>
      <sz val="10"/>
      <color rgb="FFFF0000"/>
      <name val="맑은 고딕"/>
      <family val="3"/>
      <charset val="129"/>
      <scheme val="minor"/>
    </font>
    <font>
      <sz val="10"/>
      <color indexed="81"/>
      <name val="Tahoma"/>
      <family val="2"/>
    </font>
    <font>
      <sz val="10"/>
      <color indexed="81"/>
      <name val="돋움"/>
      <family val="3"/>
      <charset val="129"/>
    </font>
    <font>
      <sz val="10"/>
      <name val="맑은 고딕"/>
      <family val="3"/>
      <charset val="129"/>
      <scheme val="minor"/>
    </font>
    <font>
      <b/>
      <sz val="10"/>
      <color rgb="FF0F1271"/>
      <name val="맑은 고딕"/>
      <family val="3"/>
      <charset val="129"/>
      <scheme val="minor"/>
    </font>
    <font>
      <sz val="10"/>
      <color indexed="81"/>
      <name val="맑은 고딕"/>
      <family val="3"/>
      <charset val="129"/>
      <scheme val="minor"/>
    </font>
    <font>
      <sz val="10"/>
      <color indexed="81"/>
      <name val="맑은 고딕"/>
      <family val="3"/>
      <charset val="129"/>
    </font>
    <font>
      <sz val="13"/>
      <color theme="1"/>
      <name val="맑은 고딕"/>
      <family val="3"/>
      <charset val="129"/>
      <scheme val="minor"/>
    </font>
    <font>
      <sz val="13"/>
      <color rgb="FF000000"/>
      <name val="HY헤드라인M"/>
      <family val="1"/>
      <charset val="129"/>
    </font>
    <font>
      <sz val="20"/>
      <color rgb="FF000000"/>
      <name val="HY헤드라인M"/>
      <family val="1"/>
      <charset val="129"/>
    </font>
    <font>
      <sz val="10"/>
      <color rgb="FF000000"/>
      <name val="HY헤드라인M"/>
      <family val="1"/>
      <charset val="129"/>
    </font>
    <font>
      <sz val="12"/>
      <color rgb="FF000000"/>
      <name val="HY헤드라인M"/>
      <family val="1"/>
      <charset val="129"/>
    </font>
    <font>
      <sz val="11"/>
      <color theme="1"/>
      <name val="HY헤드라인M"/>
      <family val="1"/>
      <charset val="129"/>
    </font>
    <font>
      <b/>
      <sz val="20"/>
      <name val="HY헤드라인M"/>
      <family val="1"/>
      <charset val="129"/>
    </font>
    <font>
      <sz val="10"/>
      <color theme="1"/>
      <name val="맑은 고딕"/>
      <family val="3"/>
      <charset val="129"/>
    </font>
    <font>
      <b/>
      <sz val="10"/>
      <color theme="1"/>
      <name val="HY헤드라인M"/>
      <family val="1"/>
      <charset val="129"/>
    </font>
    <font>
      <b/>
      <sz val="13"/>
      <color theme="1"/>
      <name val="HY헤드라인M"/>
      <family val="1"/>
      <charset val="129"/>
    </font>
    <font>
      <sz val="11"/>
      <color rgb="FFFF0000"/>
      <name val="HY헤드라인M"/>
      <family val="1"/>
      <charset val="129"/>
    </font>
    <font>
      <sz val="24"/>
      <color rgb="FF000000"/>
      <name val="HY헤드라인M"/>
      <family val="1"/>
      <charset val="129"/>
    </font>
    <font>
      <b/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AD6B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8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11"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34" fillId="0" borderId="0"/>
    <xf numFmtId="0" fontId="34" fillId="0" borderId="0">
      <alignment vertical="center"/>
    </xf>
    <xf numFmtId="41" fontId="34" fillId="0" borderId="0">
      <alignment vertical="center"/>
    </xf>
    <xf numFmtId="0" fontId="38" fillId="0" borderId="0">
      <alignment vertical="center"/>
    </xf>
    <xf numFmtId="0" fontId="39" fillId="0" borderId="0"/>
    <xf numFmtId="0" fontId="40" fillId="0" borderId="0"/>
  </cellStyleXfs>
  <cellXfs count="1247">
    <xf numFmtId="0" fontId="0" fillId="0" borderId="0" xfId="0">
      <alignment vertical="center"/>
    </xf>
    <xf numFmtId="0" fontId="8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40" xfId="0" applyFont="1" applyBorder="1">
      <alignment vertical="center"/>
    </xf>
    <xf numFmtId="0" fontId="7" fillId="0" borderId="39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16" xfId="0" applyFont="1" applyBorder="1">
      <alignment vertical="center"/>
    </xf>
    <xf numFmtId="0" fontId="7" fillId="0" borderId="18" xfId="0" applyFont="1" applyBorder="1">
      <alignment vertical="center"/>
    </xf>
    <xf numFmtId="0" fontId="7" fillId="0" borderId="19" xfId="0" applyFont="1" applyBorder="1">
      <alignment vertical="center"/>
    </xf>
    <xf numFmtId="0" fontId="8" fillId="0" borderId="34" xfId="0" applyFont="1" applyBorder="1">
      <alignment vertical="center"/>
    </xf>
    <xf numFmtId="0" fontId="8" fillId="0" borderId="35" xfId="0" applyFont="1" applyBorder="1">
      <alignment vertical="center"/>
    </xf>
    <xf numFmtId="0" fontId="8" fillId="0" borderId="72" xfId="0" applyFont="1" applyBorder="1" applyAlignment="1">
      <alignment horizontal="center" vertical="center" wrapText="1"/>
    </xf>
    <xf numFmtId="0" fontId="7" fillId="0" borderId="73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18" fillId="0" borderId="0" xfId="2">
      <alignment vertical="center"/>
    </xf>
    <xf numFmtId="0" fontId="19" fillId="0" borderId="0" xfId="2" applyFont="1" applyAlignment="1">
      <alignment horizontal="center" vertical="center"/>
    </xf>
    <xf numFmtId="0" fontId="20" fillId="0" borderId="0" xfId="2" applyFont="1">
      <alignment vertical="center"/>
    </xf>
    <xf numFmtId="49" fontId="24" fillId="0" borderId="0" xfId="3" applyNumberFormat="1" applyFont="1" applyBorder="1" applyAlignment="1">
      <alignment horizontal="center" vertical="center"/>
    </xf>
    <xf numFmtId="49" fontId="24" fillId="0" borderId="0" xfId="3" applyNumberFormat="1" applyFont="1" applyBorder="1">
      <alignment vertical="center"/>
    </xf>
    <xf numFmtId="0" fontId="19" fillId="0" borderId="0" xfId="2" applyFont="1">
      <alignment vertical="center"/>
    </xf>
    <xf numFmtId="0" fontId="20" fillId="0" borderId="0" xfId="2" applyFont="1" applyAlignment="1">
      <alignment horizontal="center" vertical="center"/>
    </xf>
    <xf numFmtId="49" fontId="24" fillId="0" borderId="0" xfId="3" applyNumberFormat="1" applyFont="1" applyAlignment="1">
      <alignment horizontal="center" vertical="center"/>
    </xf>
    <xf numFmtId="49" fontId="24" fillId="0" borderId="0" xfId="3" applyNumberFormat="1" applyFont="1">
      <alignment vertical="center"/>
    </xf>
    <xf numFmtId="0" fontId="7" fillId="0" borderId="0" xfId="0" applyFont="1" applyAlignment="1"/>
    <xf numFmtId="0" fontId="7" fillId="0" borderId="26" xfId="0" applyFont="1" applyBorder="1" applyAlignment="1">
      <alignment vertical="center"/>
    </xf>
    <xf numFmtId="0" fontId="8" fillId="0" borderId="26" xfId="0" applyFont="1" applyBorder="1" applyAlignment="1">
      <alignment vertical="center"/>
    </xf>
    <xf numFmtId="0" fontId="7" fillId="0" borderId="45" xfId="0" applyFont="1" applyBorder="1" applyAlignment="1">
      <alignment vertical="center"/>
    </xf>
    <xf numFmtId="0" fontId="8" fillId="0" borderId="35" xfId="0" applyFont="1" applyBorder="1" applyAlignment="1">
      <alignment horizontal="right" vertical="center"/>
    </xf>
    <xf numFmtId="0" fontId="8" fillId="0" borderId="25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176" fontId="8" fillId="0" borderId="111" xfId="0" applyNumberFormat="1" applyFont="1" applyBorder="1" applyAlignment="1">
      <alignment horizontal="center" vertical="center" wrapText="1"/>
    </xf>
    <xf numFmtId="0" fontId="7" fillId="0" borderId="36" xfId="0" applyFont="1" applyBorder="1" applyAlignment="1">
      <alignment vertical="center" wrapText="1"/>
    </xf>
    <xf numFmtId="0" fontId="8" fillId="0" borderId="28" xfId="0" applyFont="1" applyBorder="1" applyAlignment="1">
      <alignment vertical="center" wrapText="1"/>
    </xf>
    <xf numFmtId="0" fontId="8" fillId="0" borderId="96" xfId="0" applyFont="1" applyBorder="1" applyAlignment="1">
      <alignment vertical="center" wrapText="1"/>
    </xf>
    <xf numFmtId="0" fontId="8" fillId="0" borderId="82" xfId="0" applyFont="1" applyBorder="1" applyAlignment="1">
      <alignment vertical="center"/>
    </xf>
    <xf numFmtId="0" fontId="7" fillId="0" borderId="23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122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 wrapText="1"/>
    </xf>
    <xf numFmtId="0" fontId="7" fillId="0" borderId="79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0" fontId="8" fillId="0" borderId="111" xfId="0" applyFont="1" applyBorder="1" applyAlignment="1">
      <alignment horizontal="center" vertical="center" wrapText="1"/>
    </xf>
    <xf numFmtId="0" fontId="7" fillId="0" borderId="68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/>
    </xf>
    <xf numFmtId="176" fontId="8" fillId="0" borderId="141" xfId="0" applyNumberFormat="1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wrapText="1"/>
    </xf>
    <xf numFmtId="0" fontId="7" fillId="0" borderId="0" xfId="0" applyFont="1" applyAlignment="1">
      <alignment horizontal="center" wrapText="1"/>
    </xf>
    <xf numFmtId="0" fontId="7" fillId="0" borderId="7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178" fontId="7" fillId="0" borderId="26" xfId="0" applyNumberFormat="1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7" fillId="0" borderId="15" xfId="0" applyFont="1" applyBorder="1">
      <alignment vertical="center"/>
    </xf>
    <xf numFmtId="0" fontId="7" fillId="0" borderId="139" xfId="0" applyFont="1" applyBorder="1">
      <alignment vertical="center"/>
    </xf>
    <xf numFmtId="0" fontId="7" fillId="0" borderId="24" xfId="0" applyFont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10" fillId="0" borderId="23" xfId="0" applyFont="1" applyBorder="1" applyAlignment="1">
      <alignment horizontal="distributed" vertical="center"/>
    </xf>
    <xf numFmtId="0" fontId="10" fillId="0" borderId="26" xfId="0" applyFont="1" applyBorder="1" applyAlignment="1">
      <alignment horizontal="distributed" vertical="center"/>
    </xf>
    <xf numFmtId="0" fontId="7" fillId="0" borderId="67" xfId="0" applyFont="1" applyBorder="1" applyAlignment="1">
      <alignment horizontal="center" vertical="center"/>
    </xf>
    <xf numFmtId="176" fontId="8" fillId="0" borderId="0" xfId="0" applyNumberFormat="1" applyFont="1" applyBorder="1" applyAlignment="1">
      <alignment vertical="center"/>
    </xf>
    <xf numFmtId="0" fontId="0" fillId="0" borderId="0" xfId="0" applyBorder="1">
      <alignment vertical="center"/>
    </xf>
    <xf numFmtId="0" fontId="8" fillId="0" borderId="141" xfId="0" applyFont="1" applyBorder="1" applyAlignment="1">
      <alignment horizontal="center" vertical="center"/>
    </xf>
    <xf numFmtId="0" fontId="24" fillId="0" borderId="18" xfId="3" applyFont="1" applyBorder="1" applyAlignment="1">
      <alignment horizontal="center" vertical="center" wrapText="1"/>
    </xf>
    <xf numFmtId="0" fontId="24" fillId="0" borderId="40" xfId="3" applyFont="1" applyBorder="1" applyAlignment="1">
      <alignment horizontal="center" vertical="center" wrapText="1"/>
    </xf>
    <xf numFmtId="0" fontId="7" fillId="0" borderId="30" xfId="0" applyFont="1" applyBorder="1" applyAlignment="1">
      <alignment horizontal="right" vertical="center"/>
    </xf>
    <xf numFmtId="0" fontId="7" fillId="0" borderId="14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 wrapText="1"/>
    </xf>
    <xf numFmtId="0" fontId="8" fillId="0" borderId="28" xfId="0" applyFont="1" applyBorder="1" applyAlignment="1" applyProtection="1">
      <alignment vertical="center" wrapText="1"/>
      <protection locked="0"/>
    </xf>
    <xf numFmtId="0" fontId="7" fillId="0" borderId="69" xfId="0" applyFont="1" applyBorder="1" applyProtection="1">
      <alignment vertical="center"/>
      <protection locked="0"/>
    </xf>
    <xf numFmtId="0" fontId="7" fillId="0" borderId="24" xfId="0" applyFont="1" applyBorder="1" applyProtection="1">
      <alignment vertical="center"/>
      <protection locked="0"/>
    </xf>
    <xf numFmtId="0" fontId="7" fillId="0" borderId="27" xfId="0" applyFont="1" applyBorder="1" applyProtection="1">
      <alignment vertical="center"/>
      <protection locked="0"/>
    </xf>
    <xf numFmtId="178" fontId="7" fillId="0" borderId="23" xfId="0" applyNumberFormat="1" applyFont="1" applyBorder="1" applyAlignment="1" applyProtection="1">
      <alignment horizontal="center" vertical="center"/>
      <protection locked="0"/>
    </xf>
    <xf numFmtId="181" fontId="7" fillId="0" borderId="23" xfId="0" applyNumberFormat="1" applyFont="1" applyBorder="1" applyProtection="1">
      <alignment vertical="center"/>
      <protection locked="0"/>
    </xf>
    <xf numFmtId="181" fontId="7" fillId="0" borderId="26" xfId="0" applyNumberFormat="1" applyFont="1" applyBorder="1" applyProtection="1">
      <alignment vertical="center"/>
      <protection locked="0"/>
    </xf>
    <xf numFmtId="178" fontId="7" fillId="0" borderId="23" xfId="0" applyNumberFormat="1" applyFont="1" applyBorder="1" applyAlignment="1" applyProtection="1">
      <alignment horizontal="center" vertical="center" wrapText="1"/>
      <protection locked="0"/>
    </xf>
    <xf numFmtId="178" fontId="7" fillId="0" borderId="26" xfId="0" applyNumberFormat="1" applyFont="1" applyBorder="1" applyAlignment="1" applyProtection="1">
      <alignment horizontal="center" vertical="center" wrapText="1"/>
      <protection locked="0"/>
    </xf>
    <xf numFmtId="0" fontId="7" fillId="0" borderId="23" xfId="0" applyFont="1" applyBorder="1" applyAlignment="1" applyProtection="1">
      <alignment vertical="center" wrapText="1"/>
      <protection locked="0"/>
    </xf>
    <xf numFmtId="0" fontId="7" fillId="0" borderId="24" xfId="0" applyFont="1" applyBorder="1" applyAlignment="1" applyProtection="1">
      <alignment vertical="center" wrapText="1"/>
      <protection locked="0"/>
    </xf>
    <xf numFmtId="0" fontId="7" fillId="0" borderId="26" xfId="0" applyFont="1" applyBorder="1" applyAlignment="1" applyProtection="1">
      <alignment vertical="center" wrapText="1"/>
      <protection locked="0"/>
    </xf>
    <xf numFmtId="0" fontId="7" fillId="0" borderId="27" xfId="0" applyFont="1" applyBorder="1" applyAlignment="1" applyProtection="1">
      <alignment vertical="center" wrapText="1"/>
      <protection locked="0"/>
    </xf>
    <xf numFmtId="183" fontId="7" fillId="0" borderId="76" xfId="0" applyNumberFormat="1" applyFont="1" applyBorder="1" applyAlignment="1" applyProtection="1">
      <alignment horizontal="center" vertical="center"/>
      <protection locked="0"/>
    </xf>
    <xf numFmtId="0" fontId="7" fillId="0" borderId="67" xfId="0" applyFont="1" applyBorder="1" applyAlignment="1" applyProtection="1">
      <alignment horizontal="center" vertical="center" wrapText="1"/>
      <protection locked="0"/>
    </xf>
    <xf numFmtId="187" fontId="7" fillId="0" borderId="75" xfId="0" applyNumberFormat="1" applyFont="1" applyBorder="1" applyAlignment="1" applyProtection="1">
      <alignment horizontal="center" vertical="center"/>
      <protection locked="0"/>
    </xf>
    <xf numFmtId="0" fontId="7" fillId="0" borderId="0" xfId="0" quotePrefix="1" applyFont="1">
      <alignment vertical="center"/>
    </xf>
    <xf numFmtId="0" fontId="7" fillId="0" borderId="26" xfId="0" applyFont="1" applyBorder="1" applyAlignment="1">
      <alignment horizontal="center" vertical="center"/>
    </xf>
    <xf numFmtId="0" fontId="7" fillId="0" borderId="151" xfId="0" applyFont="1" applyBorder="1" applyAlignment="1">
      <alignment horizontal="center" vertical="center" wrapText="1"/>
    </xf>
    <xf numFmtId="0" fontId="7" fillId="0" borderId="42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6" xfId="0" applyFont="1" applyBorder="1">
      <alignment vertical="center"/>
    </xf>
    <xf numFmtId="0" fontId="7" fillId="0" borderId="106" xfId="0" applyFont="1" applyBorder="1">
      <alignment vertical="center"/>
    </xf>
    <xf numFmtId="0" fontId="10" fillId="0" borderId="13" xfId="0" applyFont="1" applyBorder="1" applyAlignment="1">
      <alignment vertical="center" wrapText="1"/>
    </xf>
    <xf numFmtId="0" fontId="8" fillId="0" borderId="14" xfId="0" applyFont="1" applyBorder="1" applyAlignment="1" applyProtection="1">
      <alignment horizontal="center" vertical="center" wrapText="1"/>
      <protection locked="0"/>
    </xf>
    <xf numFmtId="0" fontId="12" fillId="0" borderId="67" xfId="0" applyFont="1" applyBorder="1">
      <alignment vertical="center"/>
    </xf>
    <xf numFmtId="0" fontId="10" fillId="0" borderId="94" xfId="0" applyFont="1" applyBorder="1" applyAlignment="1">
      <alignment vertical="center" wrapText="1"/>
    </xf>
    <xf numFmtId="0" fontId="7" fillId="0" borderId="35" xfId="0" applyFont="1" applyBorder="1">
      <alignment vertical="center"/>
    </xf>
    <xf numFmtId="0" fontId="7" fillId="0" borderId="0" xfId="0" applyFont="1" applyBorder="1" applyAlignment="1">
      <alignment horizontal="center"/>
    </xf>
    <xf numFmtId="0" fontId="8" fillId="0" borderId="67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7" fillId="0" borderId="79" xfId="0" applyFont="1" applyBorder="1" applyAlignment="1">
      <alignment horizontal="center" vertical="center" wrapText="1"/>
    </xf>
    <xf numFmtId="0" fontId="7" fillId="0" borderId="65" xfId="0" applyFont="1" applyBorder="1" applyAlignment="1">
      <alignment horizontal="center" vertical="center"/>
    </xf>
    <xf numFmtId="0" fontId="7" fillId="0" borderId="98" xfId="0" applyFont="1" applyBorder="1" applyAlignment="1">
      <alignment horizontal="center" vertical="center" wrapText="1"/>
    </xf>
    <xf numFmtId="0" fontId="7" fillId="0" borderId="6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3" xfId="0" applyFont="1" applyBorder="1" applyAlignment="1" applyProtection="1">
      <alignment horizontal="center" vertical="center" wrapText="1"/>
      <protection locked="0"/>
    </xf>
    <xf numFmtId="0" fontId="8" fillId="0" borderId="98" xfId="0" applyFont="1" applyBorder="1" applyAlignment="1">
      <alignment horizontal="center" vertical="center" wrapText="1"/>
    </xf>
    <xf numFmtId="0" fontId="7" fillId="0" borderId="80" xfId="0" applyFont="1" applyBorder="1" applyAlignment="1">
      <alignment horizontal="center" vertical="center"/>
    </xf>
    <xf numFmtId="0" fontId="7" fillId="0" borderId="45" xfId="0" applyFont="1" applyBorder="1" applyProtection="1">
      <alignment vertical="center"/>
      <protection locked="0"/>
    </xf>
    <xf numFmtId="0" fontId="7" fillId="0" borderId="72" xfId="0" applyFont="1" applyBorder="1" applyAlignment="1">
      <alignment horizontal="center" vertical="center" wrapText="1"/>
    </xf>
    <xf numFmtId="0" fontId="7" fillId="0" borderId="167" xfId="0" applyFont="1" applyBorder="1" applyAlignment="1">
      <alignment horizontal="center" vertical="center" wrapText="1"/>
    </xf>
    <xf numFmtId="0" fontId="7" fillId="0" borderId="169" xfId="0" applyFont="1" applyBorder="1" applyAlignment="1">
      <alignment horizontal="center" vertical="center" wrapText="1"/>
    </xf>
    <xf numFmtId="0" fontId="7" fillId="0" borderId="168" xfId="0" applyFont="1" applyBorder="1" applyAlignment="1">
      <alignment vertical="center"/>
    </xf>
    <xf numFmtId="0" fontId="7" fillId="0" borderId="170" xfId="0" applyFont="1" applyBorder="1" applyAlignment="1">
      <alignment vertical="center" wrapText="1"/>
    </xf>
    <xf numFmtId="0" fontId="8" fillId="0" borderId="151" xfId="0" applyFont="1" applyBorder="1" applyAlignment="1">
      <alignment horizontal="center" vertical="center" wrapText="1"/>
    </xf>
    <xf numFmtId="0" fontId="8" fillId="0" borderId="98" xfId="0" applyFont="1" applyBorder="1" applyAlignment="1">
      <alignment horizontal="center" vertical="center"/>
    </xf>
    <xf numFmtId="0" fontId="7" fillId="0" borderId="171" xfId="0" applyFont="1" applyBorder="1" applyProtection="1">
      <alignment vertical="center"/>
      <protection locked="0"/>
    </xf>
    <xf numFmtId="0" fontId="7" fillId="0" borderId="63" xfId="0" applyFont="1" applyBorder="1" applyAlignment="1">
      <alignment horizontal="center" vertical="center" wrapText="1"/>
    </xf>
    <xf numFmtId="0" fontId="7" fillId="0" borderId="47" xfId="0" applyFont="1" applyBorder="1" applyAlignment="1" applyProtection="1">
      <alignment horizontal="center" vertical="center" wrapText="1"/>
      <protection locked="0"/>
    </xf>
    <xf numFmtId="0" fontId="7" fillId="0" borderId="48" xfId="0" applyFont="1" applyBorder="1" applyAlignment="1" applyProtection="1">
      <alignment horizontal="center" vertical="center" wrapText="1"/>
      <protection locked="0"/>
    </xf>
    <xf numFmtId="0" fontId="7" fillId="0" borderId="155" xfId="0" applyFont="1" applyBorder="1" applyAlignment="1" applyProtection="1">
      <alignment horizontal="center" vertical="center" wrapText="1"/>
      <protection locked="0"/>
    </xf>
    <xf numFmtId="0" fontId="7" fillId="0" borderId="156" xfId="0" applyFont="1" applyBorder="1" applyAlignment="1" applyProtection="1">
      <alignment horizontal="center" vertical="center" wrapText="1"/>
      <protection locked="0"/>
    </xf>
    <xf numFmtId="0" fontId="7" fillId="0" borderId="157" xfId="0" applyFont="1" applyBorder="1" applyAlignment="1" applyProtection="1">
      <alignment horizontal="center" vertical="center" wrapText="1"/>
      <protection locked="0"/>
    </xf>
    <xf numFmtId="0" fontId="7" fillId="0" borderId="158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vertical="center"/>
    </xf>
    <xf numFmtId="178" fontId="7" fillId="0" borderId="54" xfId="0" applyNumberFormat="1" applyFont="1" applyBorder="1" applyAlignment="1" applyProtection="1">
      <alignment vertical="top"/>
    </xf>
    <xf numFmtId="0" fontId="5" fillId="0" borderId="0" xfId="0" applyFont="1" applyBorder="1" applyAlignment="1">
      <alignment horizontal="center" vertical="top"/>
    </xf>
    <xf numFmtId="0" fontId="7" fillId="0" borderId="151" xfId="0" applyFont="1" applyBorder="1" applyAlignment="1">
      <alignment horizontal="center" vertical="center" wrapText="1"/>
    </xf>
    <xf numFmtId="0" fontId="7" fillId="0" borderId="15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23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/>
    </xf>
    <xf numFmtId="0" fontId="7" fillId="0" borderId="86" xfId="0" applyFont="1" applyBorder="1" applyAlignment="1">
      <alignment horizontal="center" vertical="center"/>
    </xf>
    <xf numFmtId="0" fontId="7" fillId="0" borderId="79" xfId="0" applyFont="1" applyBorder="1">
      <alignment vertical="center"/>
    </xf>
    <xf numFmtId="0" fontId="7" fillId="0" borderId="86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25" xfId="0" applyFont="1" applyBorder="1">
      <alignment vertical="center"/>
    </xf>
    <xf numFmtId="0" fontId="7" fillId="0" borderId="129" xfId="0" applyFont="1" applyBorder="1" applyAlignment="1">
      <alignment horizontal="center" vertical="center"/>
    </xf>
    <xf numFmtId="177" fontId="41" fillId="0" borderId="51" xfId="0" applyNumberFormat="1" applyFont="1" applyBorder="1" applyProtection="1">
      <alignment vertical="center"/>
      <protection locked="0"/>
    </xf>
    <xf numFmtId="0" fontId="41" fillId="0" borderId="51" xfId="0" applyFont="1" applyBorder="1">
      <alignment vertical="center"/>
    </xf>
    <xf numFmtId="177" fontId="41" fillId="0" borderId="0" xfId="0" applyNumberFormat="1" applyFont="1" applyBorder="1" applyProtection="1">
      <alignment vertical="center"/>
      <protection locked="0"/>
    </xf>
    <xf numFmtId="0" fontId="41" fillId="0" borderId="0" xfId="0" applyFont="1" applyBorder="1">
      <alignment vertical="center"/>
    </xf>
    <xf numFmtId="177" fontId="41" fillId="0" borderId="0" xfId="0" applyNumberFormat="1" applyFont="1" applyBorder="1" applyAlignment="1" applyProtection="1">
      <protection locked="0"/>
    </xf>
    <xf numFmtId="0" fontId="41" fillId="0" borderId="0" xfId="0" applyFont="1" applyBorder="1" applyAlignment="1">
      <alignment vertical="top"/>
    </xf>
    <xf numFmtId="178" fontId="41" fillId="0" borderId="52" xfId="0" applyNumberFormat="1" applyFont="1" applyBorder="1" applyProtection="1">
      <alignment vertical="center"/>
    </xf>
    <xf numFmtId="178" fontId="41" fillId="0" borderId="54" xfId="0" applyNumberFormat="1" applyFont="1" applyBorder="1" applyProtection="1">
      <alignment vertical="center"/>
    </xf>
    <xf numFmtId="178" fontId="41" fillId="0" borderId="54" xfId="0" applyNumberFormat="1" applyFont="1" applyBorder="1" applyAlignment="1" applyProtection="1">
      <alignment vertical="top"/>
    </xf>
    <xf numFmtId="0" fontId="7" fillId="0" borderId="38" xfId="0" applyFont="1" applyBorder="1">
      <alignment vertical="center"/>
    </xf>
    <xf numFmtId="0" fontId="10" fillId="0" borderId="126" xfId="0" applyFont="1" applyBorder="1" applyAlignment="1">
      <alignment horizontal="center" vertical="center" wrapText="1"/>
    </xf>
    <xf numFmtId="0" fontId="41" fillId="0" borderId="30" xfId="0" applyFont="1" applyBorder="1" applyAlignment="1">
      <alignment horizontal="center" vertical="center" wrapText="1"/>
    </xf>
    <xf numFmtId="0" fontId="7" fillId="0" borderId="152" xfId="0" applyFont="1" applyBorder="1" applyAlignment="1">
      <alignment horizontal="center" vertical="center" wrapText="1"/>
    </xf>
    <xf numFmtId="49" fontId="45" fillId="0" borderId="0" xfId="3" applyNumberFormat="1" applyFont="1" applyBorder="1" applyAlignment="1">
      <alignment horizontal="center" vertical="center"/>
    </xf>
    <xf numFmtId="49" fontId="45" fillId="0" borderId="0" xfId="3" applyNumberFormat="1" applyFont="1" applyAlignment="1">
      <alignment horizontal="center" vertical="center"/>
    </xf>
    <xf numFmtId="0" fontId="8" fillId="0" borderId="108" xfId="0" applyFont="1" applyBorder="1" applyAlignment="1" applyProtection="1">
      <alignment horizontal="center" vertical="center" wrapText="1"/>
      <protection locked="0"/>
    </xf>
    <xf numFmtId="0" fontId="7" fillId="0" borderId="30" xfId="0" applyFont="1" applyBorder="1" applyAlignment="1" applyProtection="1">
      <alignment horizontal="center" vertical="center" wrapText="1"/>
      <protection locked="0"/>
    </xf>
    <xf numFmtId="0" fontId="0" fillId="0" borderId="23" xfId="0" applyBorder="1" applyAlignment="1">
      <alignment horizontal="center" vertical="center"/>
    </xf>
    <xf numFmtId="49" fontId="21" fillId="0" borderId="23" xfId="3" applyNumberFormat="1" applyFont="1" applyBorder="1" applyAlignment="1">
      <alignment horizontal="distributed" vertical="center" indent="2"/>
    </xf>
    <xf numFmtId="188" fontId="7" fillId="0" borderId="48" xfId="0" applyNumberFormat="1" applyFont="1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49" fontId="21" fillId="0" borderId="64" xfId="3" applyNumberFormat="1" applyFont="1" applyBorder="1" applyAlignment="1">
      <alignment horizontal="distributed" vertical="center" indent="2"/>
    </xf>
    <xf numFmtId="188" fontId="7" fillId="0" borderId="65" xfId="0" applyNumberFormat="1" applyFont="1" applyBorder="1" applyAlignment="1">
      <alignment horizontal="center" vertical="center"/>
    </xf>
    <xf numFmtId="49" fontId="36" fillId="2" borderId="177" xfId="3" applyNumberFormat="1" applyFont="1" applyFill="1" applyBorder="1" applyAlignment="1">
      <alignment horizontal="distributed" vertical="center" indent="2"/>
    </xf>
    <xf numFmtId="49" fontId="46" fillId="2" borderId="179" xfId="3" applyNumberFormat="1" applyFont="1" applyFill="1" applyBorder="1" applyAlignment="1">
      <alignment horizontal="center" vertical="center"/>
    </xf>
    <xf numFmtId="188" fontId="7" fillId="0" borderId="45" xfId="0" applyNumberFormat="1" applyFont="1" applyBorder="1" applyAlignment="1">
      <alignment horizontal="center" vertical="center"/>
    </xf>
    <xf numFmtId="0" fontId="49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99" xfId="0" applyFont="1" applyBorder="1">
      <alignment vertical="center"/>
    </xf>
    <xf numFmtId="0" fontId="7" fillId="0" borderId="99" xfId="0" applyFont="1" applyBorder="1" applyAlignment="1">
      <alignment vertical="center"/>
    </xf>
    <xf numFmtId="0" fontId="7" fillId="0" borderId="99" xfId="0" applyFont="1" applyBorder="1" applyAlignment="1">
      <alignment vertical="center" wrapText="1"/>
    </xf>
    <xf numFmtId="0" fontId="7" fillId="0" borderId="99" xfId="0" applyFont="1" applyBorder="1" applyAlignment="1">
      <alignment horizontal="left" vertical="center"/>
    </xf>
    <xf numFmtId="0" fontId="7" fillId="0" borderId="99" xfId="0" applyFont="1" applyBorder="1" applyAlignment="1">
      <alignment horizontal="center" vertical="center"/>
    </xf>
    <xf numFmtId="0" fontId="7" fillId="0" borderId="98" xfId="0" applyFont="1" applyBorder="1" applyAlignment="1">
      <alignment horizontal="center" vertical="center"/>
    </xf>
    <xf numFmtId="0" fontId="7" fillId="0" borderId="72" xfId="0" applyFont="1" applyBorder="1" applyAlignment="1">
      <alignment horizontal="center" vertical="center"/>
    </xf>
    <xf numFmtId="0" fontId="7" fillId="0" borderId="108" xfId="0" applyFont="1" applyBorder="1" applyAlignment="1">
      <alignment horizontal="center" vertical="center"/>
    </xf>
    <xf numFmtId="0" fontId="7" fillId="0" borderId="81" xfId="0" applyFont="1" applyBorder="1" applyAlignment="1">
      <alignment horizontal="center" vertical="center"/>
    </xf>
    <xf numFmtId="41" fontId="7" fillId="0" borderId="107" xfId="4" applyFont="1" applyBorder="1" applyAlignment="1">
      <alignment horizontal="center" vertical="center"/>
    </xf>
    <xf numFmtId="41" fontId="7" fillId="0" borderId="109" xfId="4" applyFont="1" applyBorder="1" applyAlignment="1">
      <alignment horizontal="center" vertical="center"/>
    </xf>
    <xf numFmtId="0" fontId="41" fillId="0" borderId="93" xfId="0" applyFont="1" applyBorder="1" applyAlignment="1">
      <alignment horizontal="center" vertical="center"/>
    </xf>
    <xf numFmtId="14" fontId="41" fillId="0" borderId="93" xfId="0" applyNumberFormat="1" applyFont="1" applyBorder="1" applyAlignment="1">
      <alignment horizontal="center" vertical="center"/>
    </xf>
    <xf numFmtId="41" fontId="41" fillId="0" borderId="185" xfId="4" applyFont="1" applyBorder="1" applyAlignment="1">
      <alignment horizontal="center" vertical="center"/>
    </xf>
    <xf numFmtId="0" fontId="16" fillId="4" borderId="181" xfId="0" applyFont="1" applyFill="1" applyBorder="1" applyAlignment="1">
      <alignment horizontal="center" vertical="center"/>
    </xf>
    <xf numFmtId="0" fontId="16" fillId="4" borderId="151" xfId="0" applyFont="1" applyFill="1" applyBorder="1" applyAlignment="1">
      <alignment horizontal="center" vertical="center"/>
    </xf>
    <xf numFmtId="0" fontId="16" fillId="4" borderId="154" xfId="0" applyFont="1" applyFill="1" applyBorder="1" applyAlignment="1">
      <alignment horizontal="center" vertical="center"/>
    </xf>
    <xf numFmtId="0" fontId="7" fillId="0" borderId="23" xfId="0" applyFont="1" applyBorder="1" applyAlignment="1">
      <alignment vertical="center" wrapText="1"/>
    </xf>
    <xf numFmtId="0" fontId="16" fillId="4" borderId="187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49" fontId="20" fillId="0" borderId="26" xfId="3" applyNumberFormat="1" applyFont="1" applyBorder="1" applyAlignment="1">
      <alignment horizontal="distributed" vertical="center" indent="2"/>
    </xf>
    <xf numFmtId="0" fontId="9" fillId="0" borderId="64" xfId="0" applyFont="1" applyBorder="1" applyAlignment="1">
      <alignment horizontal="center" vertical="center"/>
    </xf>
    <xf numFmtId="49" fontId="20" fillId="0" borderId="64" xfId="3" applyNumberFormat="1" applyFont="1" applyBorder="1" applyAlignment="1">
      <alignment horizontal="distributed" vertical="center" indent="2"/>
    </xf>
    <xf numFmtId="0" fontId="9" fillId="0" borderId="23" xfId="0" applyFont="1" applyBorder="1" applyAlignment="1">
      <alignment horizontal="center" vertical="center"/>
    </xf>
    <xf numFmtId="49" fontId="20" fillId="0" borderId="23" xfId="3" applyNumberFormat="1" applyFont="1" applyBorder="1" applyAlignment="1">
      <alignment horizontal="distributed" vertical="center" indent="2"/>
    </xf>
    <xf numFmtId="0" fontId="9" fillId="0" borderId="42" xfId="0" applyFont="1" applyBorder="1" applyAlignment="1">
      <alignment horizontal="center" vertical="center"/>
    </xf>
    <xf numFmtId="49" fontId="20" fillId="0" borderId="42" xfId="3" applyNumberFormat="1" applyFont="1" applyBorder="1" applyAlignment="1">
      <alignment horizontal="distributed" vertical="center" indent="2"/>
    </xf>
    <xf numFmtId="188" fontId="7" fillId="0" borderId="43" xfId="1" applyNumberFormat="1" applyFont="1" applyBorder="1" applyAlignment="1" applyProtection="1">
      <alignment horizontal="center" vertical="center"/>
    </xf>
    <xf numFmtId="188" fontId="7" fillId="0" borderId="45" xfId="1" applyNumberFormat="1" applyFont="1" applyBorder="1" applyAlignment="1" applyProtection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8" xfId="0" applyFont="1" applyBorder="1" applyAlignment="1">
      <alignment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6" xfId="0" applyFont="1" applyBorder="1" applyAlignment="1">
      <alignment vertical="center" wrapText="1"/>
    </xf>
    <xf numFmtId="0" fontId="7" fillId="0" borderId="50" xfId="0" applyFont="1" applyBorder="1" applyAlignment="1">
      <alignment horizontal="center" vertical="center"/>
    </xf>
    <xf numFmtId="0" fontId="7" fillId="0" borderId="108" xfId="0" applyFont="1" applyBorder="1">
      <alignment vertical="center"/>
    </xf>
    <xf numFmtId="0" fontId="9" fillId="0" borderId="0" xfId="0" applyFont="1">
      <alignment vertical="center"/>
    </xf>
    <xf numFmtId="0" fontId="9" fillId="0" borderId="0" xfId="0" quotePrefix="1" applyFont="1">
      <alignment vertical="center"/>
    </xf>
    <xf numFmtId="0" fontId="10" fillId="3" borderId="42" xfId="0" applyFont="1" applyFill="1" applyBorder="1" applyAlignment="1" applyProtection="1">
      <alignment horizontal="right" vertical="center" wrapText="1"/>
      <protection locked="0"/>
    </xf>
    <xf numFmtId="0" fontId="7" fillId="0" borderId="51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/>
    </xf>
    <xf numFmtId="0" fontId="25" fillId="0" borderId="53" xfId="0" applyFont="1" applyBorder="1" applyAlignment="1">
      <alignment horizontal="center" vertical="top"/>
    </xf>
    <xf numFmtId="0" fontId="7" fillId="0" borderId="0" xfId="0" applyFont="1" applyBorder="1" applyAlignment="1">
      <alignment vertical="top"/>
    </xf>
    <xf numFmtId="0" fontId="50" fillId="0" borderId="0" xfId="0" applyFont="1" applyAlignment="1">
      <alignment horizontal="center" vertical="center"/>
    </xf>
    <xf numFmtId="0" fontId="52" fillId="0" borderId="0" xfId="0" applyFont="1" applyBorder="1" applyAlignment="1">
      <alignment horizontal="center" vertical="center" wrapText="1"/>
    </xf>
    <xf numFmtId="0" fontId="54" fillId="0" borderId="0" xfId="0" applyFont="1">
      <alignment vertical="center"/>
    </xf>
    <xf numFmtId="0" fontId="51" fillId="0" borderId="0" xfId="0" applyFont="1" applyAlignment="1">
      <alignment vertical="center"/>
    </xf>
    <xf numFmtId="0" fontId="50" fillId="0" borderId="0" xfId="0" applyFont="1" applyAlignment="1">
      <alignment horizontal="center" vertical="center" wrapText="1"/>
    </xf>
    <xf numFmtId="0" fontId="50" fillId="0" borderId="0" xfId="0" applyFont="1" applyAlignment="1">
      <alignment horizontal="left" vertical="center"/>
    </xf>
    <xf numFmtId="0" fontId="52" fillId="0" borderId="0" xfId="0" applyFont="1" applyBorder="1" applyAlignment="1">
      <alignment horizontal="left" vertical="center" wrapText="1"/>
    </xf>
    <xf numFmtId="0" fontId="50" fillId="0" borderId="0" xfId="0" applyFont="1" applyAlignment="1">
      <alignment horizontal="left" vertical="center" wrapText="1"/>
    </xf>
    <xf numFmtId="0" fontId="54" fillId="0" borderId="0" xfId="0" applyFont="1" applyBorder="1">
      <alignment vertical="center"/>
    </xf>
    <xf numFmtId="0" fontId="57" fillId="0" borderId="0" xfId="0" applyFont="1" applyAlignment="1">
      <alignment wrapText="1"/>
    </xf>
    <xf numFmtId="0" fontId="58" fillId="0" borderId="0" xfId="0" applyFont="1">
      <alignment vertical="center"/>
    </xf>
    <xf numFmtId="0" fontId="59" fillId="0" borderId="0" xfId="0" applyFont="1" applyAlignment="1">
      <alignment horizontal="center" vertical="center"/>
    </xf>
    <xf numFmtId="0" fontId="7" fillId="0" borderId="98" xfId="0" applyFont="1" applyBorder="1" applyAlignment="1">
      <alignment horizontal="center" vertical="center"/>
    </xf>
    <xf numFmtId="0" fontId="7" fillId="0" borderId="72" xfId="0" applyFont="1" applyBorder="1" applyAlignment="1">
      <alignment horizontal="center" vertical="center"/>
    </xf>
    <xf numFmtId="0" fontId="16" fillId="4" borderId="182" xfId="0" applyFont="1" applyFill="1" applyBorder="1" applyAlignment="1">
      <alignment horizontal="center" vertical="center"/>
    </xf>
    <xf numFmtId="0" fontId="16" fillId="4" borderId="183" xfId="0" applyFont="1" applyFill="1" applyBorder="1" applyAlignment="1">
      <alignment horizontal="center" vertical="center"/>
    </xf>
    <xf numFmtId="0" fontId="50" fillId="0" borderId="0" xfId="0" applyFont="1" applyAlignment="1">
      <alignment horizontal="center" vertical="center"/>
    </xf>
    <xf numFmtId="49" fontId="21" fillId="0" borderId="63" xfId="3" applyNumberFormat="1" applyFont="1" applyBorder="1" applyAlignment="1">
      <alignment horizontal="center" vertical="center"/>
    </xf>
    <xf numFmtId="49" fontId="21" fillId="0" borderId="49" xfId="3" applyNumberFormat="1" applyFont="1" applyBorder="1" applyAlignment="1">
      <alignment horizontal="center" vertical="center"/>
    </xf>
    <xf numFmtId="49" fontId="21" fillId="0" borderId="63" xfId="3" applyNumberFormat="1" applyFont="1" applyBorder="1" applyAlignment="1">
      <alignment horizontal="center" vertical="center" wrapText="1"/>
    </xf>
    <xf numFmtId="49" fontId="21" fillId="0" borderId="47" xfId="3" applyNumberFormat="1" applyFont="1" applyBorder="1" applyAlignment="1">
      <alignment horizontal="center" vertical="center" wrapText="1"/>
    </xf>
    <xf numFmtId="49" fontId="21" fillId="0" borderId="49" xfId="3" applyNumberFormat="1" applyFont="1" applyBorder="1" applyAlignment="1">
      <alignment horizontal="center" vertical="center" wrapText="1"/>
    </xf>
    <xf numFmtId="49" fontId="55" fillId="0" borderId="0" xfId="3" applyNumberFormat="1" applyFont="1" applyAlignment="1">
      <alignment horizontal="center" vertical="center"/>
    </xf>
    <xf numFmtId="49" fontId="37" fillId="2" borderId="178" xfId="3" applyNumberFormat="1" applyFont="1" applyFill="1" applyBorder="1" applyAlignment="1">
      <alignment horizontal="distributed" vertical="center" indent="7"/>
    </xf>
    <xf numFmtId="49" fontId="21" fillId="0" borderId="46" xfId="3" applyNumberFormat="1" applyFont="1" applyBorder="1" applyAlignment="1">
      <alignment horizontal="center" vertical="center"/>
    </xf>
    <xf numFmtId="49" fontId="21" fillId="0" borderId="176" xfId="3" applyNumberFormat="1" applyFont="1" applyBorder="1" applyAlignment="1">
      <alignment horizontal="center" vertical="center"/>
    </xf>
    <xf numFmtId="49" fontId="21" fillId="0" borderId="180" xfId="3" applyNumberFormat="1" applyFont="1" applyBorder="1" applyAlignment="1">
      <alignment horizontal="center" vertical="center"/>
    </xf>
    <xf numFmtId="0" fontId="7" fillId="0" borderId="75" xfId="0" applyNumberFormat="1" applyFont="1" applyBorder="1" applyAlignment="1" applyProtection="1">
      <alignment horizontal="left" vertical="center" wrapText="1"/>
      <protection locked="0"/>
    </xf>
    <xf numFmtId="0" fontId="7" fillId="0" borderId="30" xfId="0" applyNumberFormat="1" applyFont="1" applyBorder="1" applyAlignment="1" applyProtection="1">
      <alignment horizontal="left" vertical="center" wrapText="1"/>
      <protection locked="0"/>
    </xf>
    <xf numFmtId="0" fontId="7" fillId="0" borderId="31" xfId="0" applyNumberFormat="1" applyFont="1" applyBorder="1" applyAlignment="1" applyProtection="1">
      <alignment horizontal="left" vertical="center" wrapText="1"/>
      <protection locked="0"/>
    </xf>
    <xf numFmtId="14" fontId="41" fillId="0" borderId="75" xfId="0" applyNumberFormat="1" applyFont="1" applyBorder="1" applyAlignment="1" applyProtection="1">
      <alignment horizontal="center" vertical="center" wrapText="1"/>
      <protection locked="0"/>
    </xf>
    <xf numFmtId="0" fontId="41" fillId="0" borderId="32" xfId="0" applyNumberFormat="1" applyFont="1" applyBorder="1" applyAlignment="1" applyProtection="1">
      <alignment horizontal="center" vertical="center" wrapText="1"/>
      <protection locked="0"/>
    </xf>
    <xf numFmtId="0" fontId="51" fillId="0" borderId="0" xfId="0" applyFont="1" applyAlignment="1">
      <alignment horizontal="center" vertical="center" wrapText="1"/>
    </xf>
    <xf numFmtId="0" fontId="51" fillId="0" borderId="0" xfId="0" applyFont="1" applyAlignment="1">
      <alignment horizontal="center" vertical="center"/>
    </xf>
    <xf numFmtId="0" fontId="7" fillId="0" borderId="57" xfId="0" applyFont="1" applyBorder="1" applyAlignment="1">
      <alignment horizontal="left" vertical="center" wrapText="1"/>
    </xf>
    <xf numFmtId="0" fontId="7" fillId="0" borderId="64" xfId="0" applyFont="1" applyBorder="1" applyAlignment="1">
      <alignment horizontal="left" vertical="center" wrapText="1"/>
    </xf>
    <xf numFmtId="0" fontId="41" fillId="0" borderId="18" xfId="0" applyFont="1" applyBorder="1" applyAlignment="1" applyProtection="1">
      <alignment horizontal="center" vertical="center" shrinkToFit="1"/>
      <protection locked="0"/>
    </xf>
    <xf numFmtId="0" fontId="41" fillId="0" borderId="19" xfId="0" applyFont="1" applyBorder="1" applyAlignment="1" applyProtection="1">
      <alignment horizontal="center" vertical="center" shrinkToFit="1"/>
      <protection locked="0"/>
    </xf>
    <xf numFmtId="0" fontId="41" fillId="0" borderId="75" xfId="0" applyNumberFormat="1" applyFont="1" applyBorder="1" applyAlignment="1" applyProtection="1">
      <alignment horizontal="left" vertical="center" wrapText="1"/>
      <protection locked="0"/>
    </xf>
    <xf numFmtId="0" fontId="41" fillId="0" borderId="30" xfId="0" applyNumberFormat="1" applyFont="1" applyBorder="1" applyAlignment="1" applyProtection="1">
      <alignment horizontal="left" vertical="center" wrapText="1"/>
      <protection locked="0"/>
    </xf>
    <xf numFmtId="0" fontId="41" fillId="0" borderId="31" xfId="0" applyNumberFormat="1" applyFont="1" applyBorder="1" applyAlignment="1" applyProtection="1">
      <alignment horizontal="left" vertical="center" wrapText="1"/>
      <protection locked="0"/>
    </xf>
    <xf numFmtId="0" fontId="7" fillId="0" borderId="89" xfId="0" applyFont="1" applyBorder="1" applyAlignment="1">
      <alignment horizontal="left" vertical="center" wrapText="1"/>
    </xf>
    <xf numFmtId="0" fontId="7" fillId="0" borderId="175" xfId="0" applyFont="1" applyBorder="1" applyAlignment="1">
      <alignment horizontal="left" vertical="center" wrapText="1"/>
    </xf>
    <xf numFmtId="0" fontId="7" fillId="0" borderId="47" xfId="0" applyFont="1" applyBorder="1" applyAlignment="1">
      <alignment horizontal="center" vertical="center"/>
    </xf>
    <xf numFmtId="0" fontId="7" fillId="0" borderId="48" xfId="0" applyFont="1" applyBorder="1" applyAlignment="1">
      <alignment vertical="center" wrapText="1"/>
    </xf>
    <xf numFmtId="0" fontId="7" fillId="0" borderId="155" xfId="0" applyFont="1" applyBorder="1" applyAlignment="1">
      <alignment horizontal="center" vertical="center"/>
    </xf>
    <xf numFmtId="0" fontId="7" fillId="0" borderId="158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49" fillId="0" borderId="0" xfId="0" applyFont="1" applyAlignment="1" applyProtection="1">
      <alignment horizontal="right" vertical="center" indent="3" shrinkToFit="1"/>
      <protection locked="0"/>
    </xf>
    <xf numFmtId="180" fontId="41" fillId="0" borderId="1" xfId="0" applyNumberFormat="1" applyFont="1" applyBorder="1" applyAlignment="1">
      <alignment horizontal="center" vertical="center"/>
    </xf>
    <xf numFmtId="180" fontId="41" fillId="0" borderId="0" xfId="0" applyNumberFormat="1" applyFont="1" applyBorder="1" applyAlignment="1">
      <alignment horizontal="center" vertical="center"/>
    </xf>
    <xf numFmtId="180" fontId="41" fillId="0" borderId="2" xfId="0" applyNumberFormat="1" applyFont="1" applyBorder="1" applyAlignment="1">
      <alignment horizontal="center" vertical="center"/>
    </xf>
    <xf numFmtId="0" fontId="7" fillId="0" borderId="98" xfId="0" applyFont="1" applyBorder="1" applyAlignment="1">
      <alignment horizontal="center" vertical="center" wrapText="1"/>
    </xf>
    <xf numFmtId="0" fontId="7" fillId="0" borderId="99" xfId="0" applyFont="1" applyBorder="1" applyAlignment="1">
      <alignment horizontal="center" vertical="center"/>
    </xf>
    <xf numFmtId="0" fontId="7" fillId="0" borderId="98" xfId="0" applyFont="1" applyBorder="1" applyAlignment="1">
      <alignment horizontal="center" vertical="center"/>
    </xf>
    <xf numFmtId="0" fontId="7" fillId="0" borderId="72" xfId="0" applyFont="1" applyBorder="1" applyAlignment="1">
      <alignment horizontal="center" vertical="center"/>
    </xf>
    <xf numFmtId="0" fontId="7" fillId="0" borderId="108" xfId="0" applyFont="1" applyBorder="1" applyAlignment="1">
      <alignment horizontal="center" vertical="center"/>
    </xf>
    <xf numFmtId="49" fontId="7" fillId="0" borderId="99" xfId="0" applyNumberFormat="1" applyFont="1" applyBorder="1" applyAlignment="1">
      <alignment horizontal="left" vertical="center" wrapText="1" indent="1"/>
    </xf>
    <xf numFmtId="49" fontId="7" fillId="0" borderId="99" xfId="0" applyNumberFormat="1" applyFont="1" applyBorder="1" applyAlignment="1">
      <alignment horizontal="left" vertical="center" indent="1"/>
    </xf>
    <xf numFmtId="49" fontId="7" fillId="0" borderId="107" xfId="0" applyNumberFormat="1" applyFont="1" applyBorder="1" applyAlignment="1">
      <alignment horizontal="left" vertical="center" indent="1"/>
    </xf>
    <xf numFmtId="49" fontId="7" fillId="0" borderId="108" xfId="0" applyNumberFormat="1" applyFont="1" applyBorder="1" applyAlignment="1">
      <alignment horizontal="left" vertical="center" indent="1"/>
    </xf>
    <xf numFmtId="49" fontId="7" fillId="0" borderId="109" xfId="0" applyNumberFormat="1" applyFont="1" applyBorder="1" applyAlignment="1">
      <alignment horizontal="left" vertical="center" indent="1"/>
    </xf>
    <xf numFmtId="0" fontId="7" fillId="0" borderId="34" xfId="0" applyFont="1" applyBorder="1" applyAlignment="1">
      <alignment horizontal="right" vertical="center"/>
    </xf>
    <xf numFmtId="0" fontId="7" fillId="0" borderId="35" xfId="0" applyFont="1" applyBorder="1" applyAlignment="1">
      <alignment horizontal="right" vertical="center"/>
    </xf>
    <xf numFmtId="0" fontId="41" fillId="0" borderId="35" xfId="0" applyFont="1" applyBorder="1" applyAlignment="1" applyProtection="1">
      <alignment horizontal="center" vertical="center" shrinkToFit="1"/>
      <protection locked="0"/>
    </xf>
    <xf numFmtId="0" fontId="41" fillId="0" borderId="161" xfId="0" applyFont="1" applyBorder="1" applyAlignment="1" applyProtection="1">
      <alignment horizontal="center" vertical="center"/>
      <protection locked="0"/>
    </xf>
    <xf numFmtId="0" fontId="41" fillId="0" borderId="74" xfId="0" applyFont="1" applyBorder="1" applyAlignment="1" applyProtection="1">
      <alignment horizontal="center" vertical="center"/>
      <protection locked="0"/>
    </xf>
    <xf numFmtId="0" fontId="41" fillId="0" borderId="73" xfId="0" applyFont="1" applyBorder="1" applyAlignment="1" applyProtection="1">
      <alignment horizontal="center" vertical="center"/>
      <protection locked="0"/>
    </xf>
    <xf numFmtId="0" fontId="7" fillId="0" borderId="74" xfId="0" applyFont="1" applyBorder="1" applyAlignment="1">
      <alignment horizontal="center" vertical="center" wrapText="1"/>
    </xf>
    <xf numFmtId="0" fontId="7" fillId="0" borderId="73" xfId="0" applyFont="1" applyBorder="1" applyAlignment="1">
      <alignment horizontal="center" vertical="center" wrapText="1"/>
    </xf>
    <xf numFmtId="0" fontId="7" fillId="0" borderId="161" xfId="0" applyFont="1" applyBorder="1" applyAlignment="1" applyProtection="1">
      <alignment horizontal="center" vertical="center" wrapText="1"/>
      <protection locked="0"/>
    </xf>
    <xf numFmtId="0" fontId="7" fillId="0" borderId="74" xfId="0" applyFont="1" applyBorder="1" applyAlignment="1" applyProtection="1">
      <alignment horizontal="center" vertical="center" wrapText="1"/>
      <protection locked="0"/>
    </xf>
    <xf numFmtId="0" fontId="7" fillId="0" borderId="73" xfId="0" applyFont="1" applyBorder="1" applyAlignment="1" applyProtection="1">
      <alignment horizontal="center" vertical="center" wrapText="1"/>
      <protection locked="0"/>
    </xf>
    <xf numFmtId="0" fontId="41" fillId="0" borderId="3" xfId="0" applyFont="1" applyBorder="1" applyAlignment="1" applyProtection="1">
      <alignment horizontal="center" vertical="center"/>
      <protection locked="0"/>
    </xf>
    <xf numFmtId="0" fontId="41" fillId="0" borderId="4" xfId="0" applyFont="1" applyBorder="1" applyAlignment="1" applyProtection="1">
      <alignment horizontal="center" vertical="center"/>
      <protection locked="0"/>
    </xf>
    <xf numFmtId="0" fontId="7" fillId="0" borderId="80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center" vertical="center"/>
    </xf>
    <xf numFmtId="0" fontId="7" fillId="0" borderId="81" xfId="0" applyFont="1" applyBorder="1" applyAlignment="1">
      <alignment horizontal="center" vertical="center"/>
    </xf>
    <xf numFmtId="0" fontId="7" fillId="0" borderId="71" xfId="0" applyFont="1" applyBorder="1">
      <alignment vertical="center"/>
    </xf>
    <xf numFmtId="0" fontId="7" fillId="0" borderId="40" xfId="0" applyFont="1" applyBorder="1">
      <alignment vertical="center"/>
    </xf>
    <xf numFmtId="0" fontId="7" fillId="0" borderId="41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67" xfId="0" applyFont="1" applyBorder="1">
      <alignment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0" borderId="18" xfId="0" applyFont="1" applyBorder="1">
      <alignment vertical="center"/>
    </xf>
    <xf numFmtId="0" fontId="7" fillId="0" borderId="44" xfId="0" applyFont="1" applyBorder="1">
      <alignment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49" fontId="7" fillId="0" borderId="115" xfId="0" applyNumberFormat="1" applyFont="1" applyBorder="1" applyAlignment="1" applyProtection="1">
      <alignment horizontal="center" vertical="center" wrapText="1"/>
      <protection locked="0"/>
    </xf>
    <xf numFmtId="49" fontId="7" fillId="0" borderId="28" xfId="0" applyNumberFormat="1" applyFont="1" applyBorder="1" applyAlignment="1" applyProtection="1">
      <alignment horizontal="center" vertical="center" wrapText="1"/>
      <protection locked="0"/>
    </xf>
    <xf numFmtId="49" fontId="7" fillId="0" borderId="97" xfId="0" applyNumberFormat="1" applyFont="1" applyBorder="1" applyAlignment="1" applyProtection="1">
      <alignment horizontal="center" vertical="center" wrapText="1"/>
      <protection locked="0"/>
    </xf>
    <xf numFmtId="49" fontId="7" fillId="0" borderId="102" xfId="0" applyNumberFormat="1" applyFont="1" applyBorder="1" applyAlignment="1" applyProtection="1">
      <alignment horizontal="center" vertical="center" wrapText="1"/>
      <protection locked="0"/>
    </xf>
    <xf numFmtId="49" fontId="7" fillId="0" borderId="0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114" xfId="0" applyNumberFormat="1" applyFont="1" applyBorder="1" applyAlignment="1" applyProtection="1">
      <alignment horizontal="center" vertical="center" wrapText="1"/>
      <protection locked="0"/>
    </xf>
    <xf numFmtId="49" fontId="7" fillId="0" borderId="35" xfId="0" applyNumberFormat="1" applyFont="1" applyBorder="1" applyAlignment="1" applyProtection="1">
      <alignment horizontal="center" vertical="center" wrapText="1"/>
      <protection locked="0"/>
    </xf>
    <xf numFmtId="49" fontId="7" fillId="0" borderId="36" xfId="0" applyNumberFormat="1" applyFont="1" applyBorder="1" applyAlignment="1" applyProtection="1">
      <alignment horizontal="center" vertical="center" wrapText="1"/>
      <protection locked="0"/>
    </xf>
    <xf numFmtId="0" fontId="7" fillId="0" borderId="115" xfId="0" applyNumberFormat="1" applyFont="1" applyBorder="1" applyAlignment="1" applyProtection="1">
      <alignment horizontal="center" vertical="center" wrapText="1"/>
      <protection locked="0"/>
    </xf>
    <xf numFmtId="0" fontId="7" fillId="0" borderId="28" xfId="0" applyNumberFormat="1" applyFont="1" applyBorder="1" applyAlignment="1" applyProtection="1">
      <alignment horizontal="center" vertical="center" wrapText="1"/>
      <protection locked="0"/>
    </xf>
    <xf numFmtId="0" fontId="7" fillId="0" borderId="97" xfId="0" applyNumberFormat="1" applyFont="1" applyBorder="1" applyAlignment="1" applyProtection="1">
      <alignment horizontal="center" vertical="center" wrapText="1"/>
      <protection locked="0"/>
    </xf>
    <xf numFmtId="0" fontId="7" fillId="0" borderId="102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NumberFormat="1" applyFont="1" applyBorder="1" applyAlignment="1" applyProtection="1">
      <alignment horizontal="center" vertical="center" wrapText="1"/>
      <protection locked="0"/>
    </xf>
    <xf numFmtId="0" fontId="7" fillId="0" borderId="2" xfId="0" applyNumberFormat="1" applyFont="1" applyBorder="1" applyAlignment="1" applyProtection="1">
      <alignment horizontal="center" vertical="center" wrapText="1"/>
      <protection locked="0"/>
    </xf>
    <xf numFmtId="0" fontId="7" fillId="0" borderId="114" xfId="0" applyNumberFormat="1" applyFont="1" applyBorder="1" applyAlignment="1" applyProtection="1">
      <alignment horizontal="center" vertical="center" wrapText="1"/>
      <protection locked="0"/>
    </xf>
    <xf numFmtId="0" fontId="7" fillId="0" borderId="35" xfId="0" applyNumberFormat="1" applyFont="1" applyBorder="1" applyAlignment="1" applyProtection="1">
      <alignment horizontal="center" vertical="center" wrapText="1"/>
      <protection locked="0"/>
    </xf>
    <xf numFmtId="0" fontId="7" fillId="0" borderId="36" xfId="0" applyNumberFormat="1" applyFont="1" applyBorder="1" applyAlignment="1" applyProtection="1">
      <alignment horizontal="center" vertical="center" wrapText="1"/>
      <protection locked="0"/>
    </xf>
    <xf numFmtId="0" fontId="7" fillId="0" borderId="23" xfId="0" applyFont="1" applyBorder="1" applyAlignment="1" applyProtection="1">
      <alignment horizontal="center" vertical="center"/>
      <protection locked="0"/>
    </xf>
    <xf numFmtId="0" fontId="7" fillId="0" borderId="46" xfId="0" applyFont="1" applyBorder="1" applyAlignment="1">
      <alignment horizontal="center" vertical="center" wrapText="1"/>
    </xf>
    <xf numFmtId="0" fontId="7" fillId="0" borderId="68" xfId="0" applyFont="1" applyBorder="1" applyAlignment="1">
      <alignment horizontal="center" vertical="center" wrapText="1"/>
    </xf>
    <xf numFmtId="0" fontId="7" fillId="0" borderId="47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/>
    </xf>
    <xf numFmtId="0" fontId="7" fillId="0" borderId="143" xfId="0" applyFont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 wrapText="1"/>
    </xf>
    <xf numFmtId="0" fontId="7" fillId="0" borderId="102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7" fillId="0" borderId="114" xfId="0" applyFont="1" applyBorder="1" applyAlignment="1">
      <alignment horizontal="center" vertical="center" wrapText="1"/>
    </xf>
    <xf numFmtId="0" fontId="7" fillId="0" borderId="8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67" xfId="0" applyFont="1" applyBorder="1" applyAlignment="1">
      <alignment horizontal="center" vertical="center" wrapText="1"/>
    </xf>
    <xf numFmtId="176" fontId="41" fillId="0" borderId="14" xfId="0" applyNumberFormat="1" applyFont="1" applyBorder="1" applyAlignment="1" applyProtection="1">
      <alignment horizontal="center" vertical="center"/>
      <protection locked="0"/>
    </xf>
    <xf numFmtId="0" fontId="7" fillId="0" borderId="17" xfId="0" applyFont="1" applyFill="1" applyBorder="1" applyAlignment="1">
      <alignment horizontal="left" vertical="center" wrapText="1"/>
    </xf>
    <xf numFmtId="0" fontId="7" fillId="0" borderId="18" xfId="0" applyFont="1" applyFill="1" applyBorder="1" applyAlignment="1">
      <alignment horizontal="left" vertical="center" wrapText="1"/>
    </xf>
    <xf numFmtId="0" fontId="7" fillId="0" borderId="44" xfId="0" applyFont="1" applyFill="1" applyBorder="1" applyAlignment="1">
      <alignment horizontal="left" vertical="center" wrapText="1"/>
    </xf>
    <xf numFmtId="0" fontId="7" fillId="0" borderId="56" xfId="0" applyFont="1" applyFill="1" applyBorder="1" applyAlignment="1">
      <alignment horizontal="left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110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/>
    </xf>
    <xf numFmtId="0" fontId="7" fillId="0" borderId="77" xfId="0" applyFont="1" applyBorder="1" applyAlignment="1" applyProtection="1">
      <alignment vertical="center"/>
      <protection locked="0"/>
    </xf>
    <xf numFmtId="0" fontId="7" fillId="0" borderId="30" xfId="0" applyFont="1" applyBorder="1" applyAlignment="1" applyProtection="1">
      <alignment vertical="center"/>
      <protection locked="0"/>
    </xf>
    <xf numFmtId="0" fontId="7" fillId="0" borderId="76" xfId="0" applyFont="1" applyBorder="1" applyAlignment="1" applyProtection="1">
      <alignment vertical="center"/>
      <protection locked="0"/>
    </xf>
    <xf numFmtId="0" fontId="41" fillId="0" borderId="23" xfId="0" applyFont="1" applyBorder="1" applyAlignment="1" applyProtection="1">
      <alignment horizontal="center" vertical="center" wrapText="1"/>
      <protection locked="0"/>
    </xf>
    <xf numFmtId="0" fontId="7" fillId="0" borderId="50" xfId="0" applyFont="1" applyBorder="1" applyAlignment="1" applyProtection="1">
      <alignment horizontal="center" vertical="center"/>
      <protection locked="0"/>
    </xf>
    <xf numFmtId="0" fontId="7" fillId="0" borderId="51" xfId="0" applyFont="1" applyBorder="1" applyAlignment="1" applyProtection="1">
      <alignment horizontal="center" vertical="center"/>
      <protection locked="0"/>
    </xf>
    <xf numFmtId="0" fontId="7" fillId="0" borderId="52" xfId="0" applyFont="1" applyBorder="1" applyAlignment="1" applyProtection="1">
      <alignment horizontal="center" vertical="center"/>
      <protection locked="0"/>
    </xf>
    <xf numFmtId="0" fontId="7" fillId="0" borderId="92" xfId="0" applyFont="1" applyBorder="1" applyAlignment="1" applyProtection="1">
      <alignment horizontal="center" vertical="center"/>
      <protection locked="0"/>
    </xf>
    <xf numFmtId="0" fontId="7" fillId="0" borderId="35" xfId="0" applyFont="1" applyBorder="1" applyAlignment="1" applyProtection="1">
      <alignment horizontal="center" vertical="center"/>
      <protection locked="0"/>
    </xf>
    <xf numFmtId="0" fontId="7" fillId="0" borderId="83" xfId="0" applyFont="1" applyBorder="1" applyAlignment="1" applyProtection="1">
      <alignment horizontal="center" vertical="center"/>
      <protection locked="0"/>
    </xf>
    <xf numFmtId="0" fontId="41" fillId="0" borderId="50" xfId="0" applyFont="1" applyBorder="1" applyAlignment="1" applyProtection="1">
      <alignment horizontal="center" vertical="center"/>
      <protection locked="0"/>
    </xf>
    <xf numFmtId="0" fontId="41" fillId="0" borderId="51" xfId="0" applyFont="1" applyBorder="1" applyAlignment="1" applyProtection="1">
      <alignment horizontal="center" vertical="center"/>
      <protection locked="0"/>
    </xf>
    <xf numFmtId="0" fontId="41" fillId="0" borderId="52" xfId="0" applyFont="1" applyBorder="1" applyAlignment="1" applyProtection="1">
      <alignment horizontal="center" vertical="center"/>
      <protection locked="0"/>
    </xf>
    <xf numFmtId="0" fontId="41" fillId="0" borderId="92" xfId="0" applyFont="1" applyBorder="1" applyAlignment="1" applyProtection="1">
      <alignment horizontal="center" vertical="center"/>
      <protection locked="0"/>
    </xf>
    <xf numFmtId="0" fontId="41" fillId="0" borderId="35" xfId="0" applyFont="1" applyBorder="1" applyAlignment="1" applyProtection="1">
      <alignment horizontal="center" vertical="center"/>
      <protection locked="0"/>
    </xf>
    <xf numFmtId="0" fontId="41" fillId="0" borderId="83" xfId="0" applyFont="1" applyBorder="1" applyAlignment="1" applyProtection="1">
      <alignment horizontal="center" vertical="center"/>
      <protection locked="0"/>
    </xf>
    <xf numFmtId="0" fontId="41" fillId="0" borderId="23" xfId="0" applyFont="1" applyBorder="1" applyAlignment="1" applyProtection="1">
      <alignment horizontal="center" vertical="center"/>
      <protection locked="0"/>
    </xf>
    <xf numFmtId="0" fontId="41" fillId="0" borderId="48" xfId="0" applyFont="1" applyBorder="1" applyAlignment="1" applyProtection="1">
      <alignment horizontal="center" vertical="center"/>
      <protection locked="0"/>
    </xf>
    <xf numFmtId="0" fontId="41" fillId="0" borderId="26" xfId="0" applyFont="1" applyBorder="1" applyAlignment="1" applyProtection="1">
      <alignment horizontal="center" vertical="center"/>
      <protection locked="0"/>
    </xf>
    <xf numFmtId="0" fontId="41" fillId="0" borderId="45" xfId="0" applyFont="1" applyBorder="1" applyAlignment="1" applyProtection="1">
      <alignment horizontal="center" vertical="center"/>
      <protection locked="0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30" xfId="0" applyFont="1" applyBorder="1" applyAlignment="1">
      <alignment vertical="center"/>
    </xf>
    <xf numFmtId="0" fontId="7" fillId="0" borderId="31" xfId="0" applyFont="1" applyBorder="1" applyAlignment="1">
      <alignment vertical="center"/>
    </xf>
    <xf numFmtId="0" fontId="7" fillId="0" borderId="75" xfId="0" applyFont="1" applyBorder="1" applyAlignment="1">
      <alignment horizontal="left" vertical="center"/>
    </xf>
    <xf numFmtId="0" fontId="7" fillId="0" borderId="30" xfId="0" applyFont="1" applyBorder="1" applyAlignment="1">
      <alignment horizontal="left" vertical="center"/>
    </xf>
    <xf numFmtId="0" fontId="7" fillId="0" borderId="76" xfId="0" applyFont="1" applyBorder="1" applyAlignment="1">
      <alignment horizontal="left" vertical="center"/>
    </xf>
    <xf numFmtId="49" fontId="7" fillId="0" borderId="75" xfId="0" applyNumberFormat="1" applyFont="1" applyBorder="1" applyAlignment="1" applyProtection="1">
      <alignment horizontal="left" vertical="center" wrapText="1"/>
      <protection locked="0"/>
    </xf>
    <xf numFmtId="49" fontId="7" fillId="0" borderId="30" xfId="0" applyNumberFormat="1" applyFont="1" applyBorder="1" applyAlignment="1" applyProtection="1">
      <alignment horizontal="left" vertical="center" wrapText="1"/>
      <protection locked="0"/>
    </xf>
    <xf numFmtId="49" fontId="7" fillId="0" borderId="31" xfId="0" applyNumberFormat="1" applyFont="1" applyBorder="1" applyAlignment="1" applyProtection="1">
      <alignment horizontal="left" vertical="center" wrapText="1"/>
      <protection locked="0"/>
    </xf>
    <xf numFmtId="0" fontId="7" fillId="0" borderId="71" xfId="0" applyFont="1" applyFill="1" applyBorder="1" applyAlignment="1">
      <alignment vertical="center" wrapText="1"/>
    </xf>
    <xf numFmtId="0" fontId="7" fillId="0" borderId="40" xfId="0" applyFont="1" applyFill="1" applyBorder="1" applyAlignment="1">
      <alignment vertical="center" wrapText="1"/>
    </xf>
    <xf numFmtId="0" fontId="7" fillId="0" borderId="41" xfId="0" applyFont="1" applyFill="1" applyBorder="1" applyAlignment="1">
      <alignment vertical="center" wrapText="1"/>
    </xf>
    <xf numFmtId="0" fontId="7" fillId="0" borderId="110" xfId="0" applyFont="1" applyFill="1" applyBorder="1" applyAlignment="1">
      <alignment horizontal="left" vertical="center" wrapText="1"/>
    </xf>
    <xf numFmtId="0" fontId="7" fillId="0" borderId="40" xfId="0" applyFont="1" applyFill="1" applyBorder="1" applyAlignment="1">
      <alignment horizontal="left" vertical="center" wrapText="1"/>
    </xf>
    <xf numFmtId="0" fontId="7" fillId="0" borderId="41" xfId="0" applyFont="1" applyFill="1" applyBorder="1" applyAlignment="1">
      <alignment horizontal="left" vertical="center" wrapText="1"/>
    </xf>
    <xf numFmtId="0" fontId="7" fillId="0" borderId="115" xfId="0" applyFont="1" applyFill="1" applyBorder="1" applyAlignment="1">
      <alignment horizontal="left" vertical="center" wrapText="1"/>
    </xf>
    <xf numFmtId="0" fontId="7" fillId="0" borderId="28" xfId="0" applyFont="1" applyFill="1" applyBorder="1" applyAlignment="1">
      <alignment horizontal="left" vertical="center" wrapText="1"/>
    </xf>
    <xf numFmtId="0" fontId="7" fillId="0" borderId="97" xfId="0" applyFont="1" applyFill="1" applyBorder="1" applyAlignment="1">
      <alignment horizontal="left" vertical="center" wrapText="1"/>
    </xf>
    <xf numFmtId="0" fontId="7" fillId="0" borderId="145" xfId="0" applyFont="1" applyFill="1" applyBorder="1" applyAlignment="1">
      <alignment horizontal="left" vertical="center" wrapText="1"/>
    </xf>
    <xf numFmtId="0" fontId="7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92" xfId="0" applyFont="1" applyBorder="1" applyAlignment="1">
      <alignment horizontal="center" vertical="center"/>
    </xf>
    <xf numFmtId="0" fontId="7" fillId="0" borderId="83" xfId="0" applyFont="1" applyBorder="1" applyAlignment="1">
      <alignment horizontal="center" vertical="center"/>
    </xf>
    <xf numFmtId="0" fontId="7" fillId="0" borderId="26" xfId="0" applyFont="1" applyBorder="1" applyAlignment="1" applyProtection="1">
      <alignment horizontal="center" vertical="center"/>
      <protection locked="0"/>
    </xf>
    <xf numFmtId="0" fontId="7" fillId="0" borderId="45" xfId="0" applyFont="1" applyBorder="1" applyAlignment="1" applyProtection="1">
      <alignment horizontal="center" vertical="center"/>
      <protection locked="0"/>
    </xf>
    <xf numFmtId="0" fontId="7" fillId="0" borderId="8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 wrapText="1"/>
    </xf>
    <xf numFmtId="0" fontId="7" fillId="0" borderId="69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67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/>
    </xf>
    <xf numFmtId="0" fontId="7" fillId="0" borderId="19" xfId="0" applyFont="1" applyFill="1" applyBorder="1" applyAlignment="1">
      <alignment horizontal="left" vertical="center" wrapText="1"/>
    </xf>
    <xf numFmtId="0" fontId="7" fillId="0" borderId="48" xfId="0" applyFont="1" applyBorder="1" applyAlignment="1" applyProtection="1">
      <alignment horizontal="center" vertical="center"/>
      <protection locked="0"/>
    </xf>
    <xf numFmtId="178" fontId="41" fillId="0" borderId="61" xfId="0" applyNumberFormat="1" applyFont="1" applyBorder="1" applyAlignment="1" applyProtection="1">
      <alignment horizontal="center" vertical="center"/>
      <protection locked="0"/>
    </xf>
    <xf numFmtId="0" fontId="41" fillId="0" borderId="61" xfId="0" applyFont="1" applyBorder="1" applyAlignment="1" applyProtection="1">
      <alignment horizontal="center" vertical="center"/>
      <protection locked="0"/>
    </xf>
    <xf numFmtId="0" fontId="7" fillId="0" borderId="61" xfId="0" applyFont="1" applyBorder="1" applyAlignment="1" applyProtection="1">
      <alignment horizontal="center" vertical="center"/>
      <protection locked="0"/>
    </xf>
    <xf numFmtId="0" fontId="7" fillId="0" borderId="174" xfId="0" applyFont="1" applyBorder="1" applyAlignment="1" applyProtection="1">
      <alignment horizontal="center" vertical="center"/>
      <protection locked="0"/>
    </xf>
    <xf numFmtId="0" fontId="7" fillId="0" borderId="142" xfId="0" applyFont="1" applyBorder="1" applyAlignment="1">
      <alignment horizontal="center" vertical="center"/>
    </xf>
    <xf numFmtId="0" fontId="7" fillId="0" borderId="95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64" xfId="0" applyFont="1" applyBorder="1" applyAlignment="1">
      <alignment horizontal="center" vertical="center"/>
    </xf>
    <xf numFmtId="0" fontId="7" fillId="0" borderId="65" xfId="0" applyFont="1" applyBorder="1" applyAlignment="1">
      <alignment horizontal="center" vertical="center"/>
    </xf>
    <xf numFmtId="0" fontId="7" fillId="0" borderId="75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176" fontId="41" fillId="0" borderId="16" xfId="0" applyNumberFormat="1" applyFont="1" applyBorder="1" applyAlignment="1" applyProtection="1">
      <alignment horizontal="center" vertical="center"/>
      <protection locked="0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41" fillId="0" borderId="26" xfId="0" applyFont="1" applyBorder="1" applyAlignment="1" applyProtection="1">
      <alignment horizontal="center" vertical="center" wrapText="1"/>
      <protection locked="0"/>
    </xf>
    <xf numFmtId="0" fontId="7" fillId="0" borderId="79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41" fillId="0" borderId="18" xfId="0" applyFont="1" applyBorder="1" applyAlignment="1" applyProtection="1">
      <alignment horizontal="center" vertical="center"/>
      <protection locked="0"/>
    </xf>
    <xf numFmtId="0" fontId="7" fillId="0" borderId="7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87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75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53" fillId="0" borderId="0" xfId="0" applyFont="1" applyBorder="1" applyAlignment="1">
      <alignment horizontal="center" vertical="top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2" fillId="0" borderId="153" xfId="0" applyFont="1" applyBorder="1" applyAlignment="1">
      <alignment horizontal="center" vertical="center" wrapText="1"/>
    </xf>
    <xf numFmtId="0" fontId="2" fillId="0" borderId="84" xfId="0" applyFont="1" applyBorder="1" applyAlignment="1">
      <alignment horizontal="center" vertical="center" wrapText="1"/>
    </xf>
    <xf numFmtId="0" fontId="2" fillId="0" borderId="113" xfId="0" applyFont="1" applyBorder="1" applyAlignment="1">
      <alignment horizontal="center" vertical="center" wrapText="1"/>
    </xf>
    <xf numFmtId="0" fontId="2" fillId="0" borderId="66" xfId="0" applyFont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9" fillId="0" borderId="103" xfId="0" applyFont="1" applyBorder="1" applyAlignment="1">
      <alignment horizontal="center" vertical="center" wrapText="1"/>
    </xf>
    <xf numFmtId="0" fontId="9" fillId="0" borderId="10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87" xfId="0" applyFont="1" applyBorder="1" applyAlignment="1">
      <alignment horizontal="center" vertical="center" wrapText="1"/>
    </xf>
    <xf numFmtId="0" fontId="9" fillId="0" borderId="105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8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67" xfId="0" applyFont="1" applyBorder="1" applyAlignment="1">
      <alignment horizontal="center" vertical="center" wrapText="1"/>
    </xf>
    <xf numFmtId="0" fontId="2" fillId="0" borderId="15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7" fillId="0" borderId="159" xfId="0" applyFont="1" applyBorder="1" applyAlignment="1" applyProtection="1">
      <alignment horizontal="center" vertical="center"/>
      <protection locked="0"/>
    </xf>
    <xf numFmtId="0" fontId="7" fillId="0" borderId="160" xfId="0" applyFont="1" applyBorder="1" applyAlignment="1" applyProtection="1">
      <alignment horizontal="center" vertical="center"/>
      <protection locked="0"/>
    </xf>
    <xf numFmtId="0" fontId="7" fillId="0" borderId="60" xfId="0" applyFont="1" applyBorder="1" applyAlignment="1" applyProtection="1">
      <alignment horizontal="center" vertical="center"/>
      <protection locked="0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0" borderId="0" xfId="0" applyFont="1" applyBorder="1" applyAlignment="1" applyProtection="1">
      <alignment horizontal="center" vertical="center"/>
      <protection locked="0"/>
    </xf>
    <xf numFmtId="0" fontId="7" fillId="0" borderId="54" xfId="0" applyFont="1" applyBorder="1" applyAlignment="1" applyProtection="1">
      <alignment horizontal="center" vertical="center"/>
      <protection locked="0"/>
    </xf>
    <xf numFmtId="0" fontId="7" fillId="0" borderId="130" xfId="0" applyFont="1" applyBorder="1" applyAlignment="1" applyProtection="1">
      <alignment horizontal="center" vertical="center"/>
      <protection locked="0"/>
    </xf>
    <xf numFmtId="0" fontId="7" fillId="0" borderId="131" xfId="0" applyFont="1" applyBorder="1" applyAlignment="1" applyProtection="1">
      <alignment horizontal="center" vertical="center"/>
      <protection locked="0"/>
    </xf>
    <xf numFmtId="0" fontId="7" fillId="0" borderId="132" xfId="0" applyFont="1" applyBorder="1" applyAlignment="1" applyProtection="1">
      <alignment horizontal="center" vertical="center"/>
      <protection locked="0"/>
    </xf>
    <xf numFmtId="0" fontId="41" fillId="0" borderId="51" xfId="0" applyFont="1" applyBorder="1" applyAlignment="1">
      <alignment horizontal="center" vertical="center"/>
    </xf>
    <xf numFmtId="0" fontId="7" fillId="0" borderId="57" xfId="0" applyFont="1" applyBorder="1" applyAlignment="1" applyProtection="1">
      <alignment horizontal="center" vertical="center"/>
      <protection locked="0"/>
    </xf>
    <xf numFmtId="0" fontId="7" fillId="0" borderId="58" xfId="0" applyFont="1" applyBorder="1" applyAlignment="1" applyProtection="1">
      <alignment horizontal="center" vertical="center"/>
      <protection locked="0"/>
    </xf>
    <xf numFmtId="0" fontId="41" fillId="0" borderId="0" xfId="0" applyFont="1" applyBorder="1" applyAlignment="1">
      <alignment horizontal="center" vertical="center"/>
    </xf>
    <xf numFmtId="0" fontId="41" fillId="0" borderId="0" xfId="0" quotePrefix="1" applyFont="1" applyBorder="1" applyAlignment="1">
      <alignment horizontal="center"/>
    </xf>
    <xf numFmtId="179" fontId="41" fillId="0" borderId="0" xfId="0" quotePrefix="1" applyNumberFormat="1" applyFont="1" applyBorder="1" applyAlignment="1" applyProtection="1">
      <alignment horizontal="center" vertical="top" shrinkToFit="1"/>
      <protection locked="0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16" fillId="4" borderId="182" xfId="0" applyFont="1" applyFill="1" applyBorder="1" applyAlignment="1">
      <alignment horizontal="center" vertical="center"/>
    </xf>
    <xf numFmtId="0" fontId="16" fillId="4" borderId="186" xfId="0" applyFont="1" applyFill="1" applyBorder="1" applyAlignment="1">
      <alignment horizontal="center" vertical="center"/>
    </xf>
    <xf numFmtId="0" fontId="16" fillId="4" borderId="183" xfId="0" applyFont="1" applyFill="1" applyBorder="1" applyAlignment="1">
      <alignment horizontal="center" vertical="center"/>
    </xf>
    <xf numFmtId="0" fontId="16" fillId="4" borderId="187" xfId="0" applyFont="1" applyFill="1" applyBorder="1" applyAlignment="1">
      <alignment horizontal="center" vertical="center"/>
    </xf>
    <xf numFmtId="0" fontId="7" fillId="0" borderId="99" xfId="0" applyFont="1" applyBorder="1" applyAlignment="1">
      <alignment horizontal="left" vertical="center" wrapText="1"/>
    </xf>
    <xf numFmtId="0" fontId="7" fillId="0" borderId="115" xfId="0" applyFont="1" applyBorder="1" applyAlignment="1">
      <alignment vertical="center" wrapText="1"/>
    </xf>
    <xf numFmtId="0" fontId="7" fillId="0" borderId="28" xfId="0" applyFont="1" applyBorder="1" applyAlignment="1">
      <alignment vertical="center" wrapText="1"/>
    </xf>
    <xf numFmtId="0" fontId="7" fillId="0" borderId="97" xfId="0" applyFont="1" applyBorder="1" applyAlignment="1">
      <alignment vertical="center" wrapText="1"/>
    </xf>
    <xf numFmtId="0" fontId="7" fillId="0" borderId="114" xfId="0" applyFont="1" applyBorder="1" applyAlignment="1">
      <alignment vertical="center" wrapText="1"/>
    </xf>
    <xf numFmtId="0" fontId="7" fillId="0" borderId="35" xfId="0" applyFont="1" applyBorder="1" applyAlignment="1">
      <alignment vertical="center" wrapText="1"/>
    </xf>
    <xf numFmtId="0" fontId="7" fillId="0" borderId="36" xfId="0" applyFont="1" applyBorder="1" applyAlignment="1">
      <alignment vertical="center" wrapText="1"/>
    </xf>
    <xf numFmtId="0" fontId="7" fillId="0" borderId="75" xfId="0" applyFont="1" applyBorder="1" applyAlignment="1">
      <alignment vertical="center" wrapText="1"/>
    </xf>
    <xf numFmtId="0" fontId="7" fillId="0" borderId="30" xfId="0" applyFont="1" applyBorder="1" applyAlignment="1">
      <alignment vertical="center" wrapText="1"/>
    </xf>
    <xf numFmtId="0" fontId="7" fillId="0" borderId="31" xfId="0" applyFont="1" applyBorder="1" applyAlignment="1">
      <alignment vertical="center" wrapText="1"/>
    </xf>
    <xf numFmtId="0" fontId="7" fillId="0" borderId="99" xfId="0" applyFont="1" applyBorder="1" applyAlignment="1">
      <alignment vertical="center"/>
    </xf>
    <xf numFmtId="0" fontId="7" fillId="0" borderId="78" xfId="0" applyFont="1" applyBorder="1" applyAlignment="1">
      <alignment horizontal="center" vertical="center" wrapText="1"/>
    </xf>
    <xf numFmtId="0" fontId="7" fillId="0" borderId="151" xfId="0" applyFont="1" applyBorder="1" applyAlignment="1">
      <alignment horizontal="center" vertical="center" wrapText="1"/>
    </xf>
    <xf numFmtId="0" fontId="7" fillId="0" borderId="154" xfId="0" applyFont="1" applyBorder="1" applyAlignment="1">
      <alignment horizontal="center" vertical="center" wrapText="1"/>
    </xf>
    <xf numFmtId="0" fontId="41" fillId="0" borderId="56" xfId="0" applyFont="1" applyBorder="1" applyAlignment="1" applyProtection="1">
      <alignment horizontal="center" vertical="center" wrapText="1"/>
      <protection locked="0"/>
    </xf>
    <xf numFmtId="0" fontId="41" fillId="0" borderId="44" xfId="0" applyFont="1" applyBorder="1" applyAlignment="1" applyProtection="1">
      <alignment horizontal="center" vertical="center" wrapText="1"/>
      <protection locked="0"/>
    </xf>
    <xf numFmtId="0" fontId="8" fillId="0" borderId="103" xfId="0" applyFont="1" applyBorder="1" applyAlignment="1">
      <alignment horizontal="center" vertical="center" wrapText="1"/>
    </xf>
    <xf numFmtId="0" fontId="8" fillId="0" borderId="10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87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41" fillId="0" borderId="94" xfId="0" applyFont="1" applyBorder="1" applyAlignment="1" applyProtection="1">
      <alignment horizontal="center" vertical="center" wrapText="1"/>
      <protection locked="0"/>
    </xf>
    <xf numFmtId="0" fontId="41" fillId="0" borderId="67" xfId="0" applyFont="1" applyBorder="1" applyAlignment="1" applyProtection="1">
      <alignment horizontal="center" vertical="center" wrapText="1"/>
      <protection locked="0"/>
    </xf>
    <xf numFmtId="0" fontId="8" fillId="0" borderId="25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41" fillId="0" borderId="77" xfId="0" applyFont="1" applyBorder="1" applyAlignment="1" applyProtection="1">
      <alignment horizontal="center" vertical="center"/>
      <protection locked="0"/>
    </xf>
    <xf numFmtId="0" fontId="41" fillId="0" borderId="31" xfId="0" applyFont="1" applyBorder="1" applyAlignment="1" applyProtection="1">
      <alignment horizontal="center" vertical="center"/>
      <protection locked="0"/>
    </xf>
    <xf numFmtId="0" fontId="7" fillId="0" borderId="97" xfId="0" applyFont="1" applyBorder="1" applyAlignment="1">
      <alignment horizontal="center" vertical="center" wrapText="1"/>
    </xf>
    <xf numFmtId="0" fontId="16" fillId="4" borderId="184" xfId="0" applyFont="1" applyFill="1" applyBorder="1" applyAlignment="1">
      <alignment horizontal="center" vertical="center"/>
    </xf>
    <xf numFmtId="0" fontId="7" fillId="0" borderId="99" xfId="0" applyFont="1" applyBorder="1" applyAlignment="1">
      <alignment horizontal="left" vertical="center"/>
    </xf>
    <xf numFmtId="0" fontId="16" fillId="4" borderId="188" xfId="0" applyFont="1" applyFill="1" applyBorder="1" applyAlignment="1">
      <alignment horizontal="center" vertical="center"/>
    </xf>
    <xf numFmtId="180" fontId="41" fillId="0" borderId="0" xfId="0" applyNumberFormat="1" applyFont="1" applyAlignment="1">
      <alignment horizontal="center" vertical="center"/>
    </xf>
    <xf numFmtId="0" fontId="8" fillId="0" borderId="173" xfId="0" applyFont="1" applyBorder="1" applyAlignment="1">
      <alignment horizontal="center" vertical="center" wrapText="1"/>
    </xf>
    <xf numFmtId="0" fontId="8" fillId="0" borderId="67" xfId="0" applyFont="1" applyBorder="1" applyAlignment="1">
      <alignment horizontal="center" vertical="center" wrapText="1"/>
    </xf>
    <xf numFmtId="0" fontId="7" fillId="0" borderId="75" xfId="0" applyFont="1" applyBorder="1" applyAlignment="1">
      <alignment horizontal="left" vertical="center" wrapText="1"/>
    </xf>
    <xf numFmtId="0" fontId="7" fillId="0" borderId="30" xfId="0" applyFont="1" applyBorder="1" applyAlignment="1">
      <alignment horizontal="left" vertical="center" wrapText="1"/>
    </xf>
    <xf numFmtId="0" fontId="7" fillId="0" borderId="31" xfId="0" applyFont="1" applyBorder="1" applyAlignment="1">
      <alignment horizontal="left" vertical="center" wrapText="1"/>
    </xf>
    <xf numFmtId="26" fontId="41" fillId="0" borderId="94" xfId="0" applyNumberFormat="1" applyFont="1" applyBorder="1" applyAlignment="1" applyProtection="1">
      <alignment horizontal="center" vertical="center" wrapText="1"/>
      <protection locked="0"/>
    </xf>
    <xf numFmtId="26" fontId="41" fillId="0" borderId="14" xfId="0" applyNumberFormat="1" applyFont="1" applyBorder="1" applyAlignment="1" applyProtection="1">
      <alignment horizontal="center" vertical="center" wrapText="1"/>
      <protection locked="0"/>
    </xf>
    <xf numFmtId="26" fontId="41" fillId="0" borderId="67" xfId="0" applyNumberFormat="1" applyFont="1" applyBorder="1" applyAlignment="1" applyProtection="1">
      <alignment horizontal="center" vertical="center" wrapText="1"/>
      <protection locked="0"/>
    </xf>
    <xf numFmtId="182" fontId="41" fillId="0" borderId="51" xfId="4" applyNumberFormat="1" applyFont="1" applyBorder="1" applyAlignment="1" applyProtection="1">
      <alignment horizontal="center" vertical="center"/>
      <protection locked="0"/>
    </xf>
    <xf numFmtId="182" fontId="41" fillId="0" borderId="112" xfId="4" applyNumberFormat="1" applyFont="1" applyBorder="1" applyAlignment="1" applyProtection="1">
      <alignment horizontal="center" vertical="center"/>
      <protection locked="0"/>
    </xf>
    <xf numFmtId="182" fontId="41" fillId="0" borderId="0" xfId="4" applyNumberFormat="1" applyFont="1" applyBorder="1" applyAlignment="1" applyProtection="1">
      <alignment horizontal="center" vertical="center"/>
      <protection locked="0"/>
    </xf>
    <xf numFmtId="182" fontId="41" fillId="0" borderId="2" xfId="4" applyNumberFormat="1" applyFont="1" applyBorder="1" applyAlignment="1" applyProtection="1">
      <alignment horizontal="center" vertical="center"/>
      <protection locked="0"/>
    </xf>
    <xf numFmtId="182" fontId="41" fillId="0" borderId="35" xfId="4" applyNumberFormat="1" applyFont="1" applyBorder="1" applyAlignment="1" applyProtection="1">
      <alignment horizontal="center" vertical="center"/>
      <protection locked="0"/>
    </xf>
    <xf numFmtId="182" fontId="41" fillId="0" borderId="36" xfId="4" applyNumberFormat="1" applyFont="1" applyBorder="1" applyAlignment="1" applyProtection="1">
      <alignment horizontal="center" vertical="center"/>
      <protection locked="0"/>
    </xf>
    <xf numFmtId="0" fontId="8" fillId="0" borderId="47" xfId="0" applyFont="1" applyBorder="1" applyAlignment="1">
      <alignment horizontal="center" vertical="center" wrapText="1"/>
    </xf>
    <xf numFmtId="26" fontId="41" fillId="0" borderId="23" xfId="0" applyNumberFormat="1" applyFont="1" applyBorder="1" applyAlignment="1" applyProtection="1">
      <alignment horizontal="right" vertical="center" wrapText="1" indent="2"/>
      <protection locked="0"/>
    </xf>
    <xf numFmtId="178" fontId="41" fillId="0" borderId="94" xfId="0" applyNumberFormat="1" applyFont="1" applyBorder="1" applyAlignment="1" applyProtection="1">
      <alignment horizontal="right" vertical="center" indent="2"/>
      <protection locked="0"/>
    </xf>
    <xf numFmtId="178" fontId="41" fillId="0" borderId="14" xfId="0" applyNumberFormat="1" applyFont="1" applyBorder="1" applyAlignment="1" applyProtection="1">
      <alignment horizontal="right" vertical="center" indent="2"/>
      <protection locked="0"/>
    </xf>
    <xf numFmtId="178" fontId="41" fillId="0" borderId="67" xfId="0" applyNumberFormat="1" applyFont="1" applyBorder="1" applyAlignment="1" applyProtection="1">
      <alignment horizontal="right" vertical="center" indent="2"/>
      <protection locked="0"/>
    </xf>
    <xf numFmtId="0" fontId="7" fillId="0" borderId="108" xfId="0" applyFont="1" applyBorder="1" applyAlignment="1">
      <alignment horizontal="left" vertical="center" wrapText="1"/>
    </xf>
    <xf numFmtId="0" fontId="7" fillId="0" borderId="161" xfId="0" applyFont="1" applyBorder="1" applyAlignment="1">
      <alignment horizontal="left" vertical="center" wrapText="1"/>
    </xf>
    <xf numFmtId="0" fontId="7" fillId="0" borderId="74" xfId="0" applyFont="1" applyBorder="1" applyAlignment="1">
      <alignment horizontal="left" vertical="center" wrapText="1"/>
    </xf>
    <xf numFmtId="0" fontId="7" fillId="0" borderId="170" xfId="0" applyFont="1" applyBorder="1" applyAlignment="1">
      <alignment horizontal="left" vertical="center" wrapText="1"/>
    </xf>
    <xf numFmtId="0" fontId="8" fillId="0" borderId="161" xfId="0" applyFont="1" applyBorder="1" applyAlignment="1" applyProtection="1">
      <alignment horizontal="center" vertical="center"/>
      <protection locked="0"/>
    </xf>
    <xf numFmtId="0" fontId="8" fillId="0" borderId="73" xfId="0" applyFont="1" applyBorder="1" applyAlignment="1" applyProtection="1">
      <alignment horizontal="center" vertical="center"/>
      <protection locked="0"/>
    </xf>
    <xf numFmtId="0" fontId="8" fillId="0" borderId="74" xfId="0" applyFont="1" applyBorder="1" applyAlignment="1">
      <alignment horizontal="center" vertical="center" wrapText="1"/>
    </xf>
    <xf numFmtId="0" fontId="8" fillId="0" borderId="73" xfId="0" applyFont="1" applyBorder="1" applyAlignment="1">
      <alignment horizontal="center" vertical="center" wrapText="1"/>
    </xf>
    <xf numFmtId="0" fontId="8" fillId="0" borderId="30" xfId="0" applyFont="1" applyBorder="1" applyAlignment="1" applyProtection="1">
      <alignment horizontal="left" vertical="center" wrapText="1" indent="1"/>
      <protection locked="0"/>
    </xf>
    <xf numFmtId="0" fontId="8" fillId="0" borderId="31" xfId="0" applyFont="1" applyBorder="1" applyAlignment="1" applyProtection="1">
      <alignment horizontal="left" vertical="center" wrapText="1" indent="1"/>
      <protection locked="0"/>
    </xf>
    <xf numFmtId="0" fontId="8" fillId="0" borderId="33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97" xfId="0" applyFont="1" applyBorder="1" applyAlignment="1">
      <alignment horizontal="center" vertical="center" wrapText="1"/>
    </xf>
    <xf numFmtId="0" fontId="8" fillId="0" borderId="80" xfId="0" applyFont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71" xfId="0" applyFont="1" applyBorder="1" applyAlignment="1">
      <alignment horizontal="left" vertical="center" indent="1"/>
    </xf>
    <xf numFmtId="0" fontId="8" fillId="0" borderId="40" xfId="0" applyFont="1" applyBorder="1" applyAlignment="1">
      <alignment horizontal="left" vertical="center" indent="1"/>
    </xf>
    <xf numFmtId="0" fontId="8" fillId="0" borderId="13" xfId="0" applyFont="1" applyBorder="1" applyAlignment="1">
      <alignment horizontal="left" vertical="center" indent="1"/>
    </xf>
    <xf numFmtId="0" fontId="8" fillId="0" borderId="14" xfId="0" applyFont="1" applyBorder="1" applyAlignment="1">
      <alignment horizontal="left" vertical="center" indent="1"/>
    </xf>
    <xf numFmtId="0" fontId="8" fillId="0" borderId="17" xfId="0" applyFont="1" applyBorder="1" applyAlignment="1">
      <alignment horizontal="left" vertical="center" wrapText="1" indent="1"/>
    </xf>
    <xf numFmtId="0" fontId="7" fillId="0" borderId="18" xfId="0" applyFont="1" applyBorder="1" applyAlignment="1">
      <alignment horizontal="left" vertical="center" indent="1"/>
    </xf>
    <xf numFmtId="0" fontId="8" fillId="0" borderId="110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/>
    </xf>
    <xf numFmtId="178" fontId="7" fillId="0" borderId="110" xfId="0" applyNumberFormat="1" applyFont="1" applyBorder="1" applyAlignment="1">
      <alignment horizontal="center" vertical="top" wrapText="1"/>
    </xf>
    <xf numFmtId="178" fontId="7" fillId="0" borderId="39" xfId="0" applyNumberFormat="1" applyFont="1" applyBorder="1" applyAlignment="1">
      <alignment horizontal="center" vertical="top"/>
    </xf>
    <xf numFmtId="26" fontId="42" fillId="0" borderId="23" xfId="4" applyNumberFormat="1" applyFont="1" applyBorder="1" applyAlignment="1">
      <alignment horizontal="right" vertical="center" wrapText="1" indent="2"/>
    </xf>
    <xf numFmtId="0" fontId="8" fillId="0" borderId="161" xfId="0" applyFont="1" applyBorder="1" applyAlignment="1" applyProtection="1">
      <alignment horizontal="center" vertical="center" wrapText="1"/>
      <protection locked="0"/>
    </xf>
    <xf numFmtId="0" fontId="8" fillId="0" borderId="73" xfId="0" applyFont="1" applyBorder="1" applyAlignment="1" applyProtection="1">
      <alignment horizontal="center" vertical="center" wrapText="1"/>
      <protection locked="0"/>
    </xf>
    <xf numFmtId="0" fontId="8" fillId="0" borderId="33" xfId="0" applyFont="1" applyBorder="1" applyAlignment="1">
      <alignment horizontal="left" vertical="center" wrapText="1" indent="10"/>
    </xf>
    <xf numFmtId="0" fontId="8" fillId="0" borderId="28" xfId="0" applyFont="1" applyBorder="1" applyAlignment="1">
      <alignment horizontal="left" vertical="center" indent="10"/>
    </xf>
    <xf numFmtId="0" fontId="8" fillId="0" borderId="34" xfId="0" applyFont="1" applyBorder="1" applyAlignment="1">
      <alignment horizontal="left" vertical="center" indent="10"/>
    </xf>
    <xf numFmtId="0" fontId="8" fillId="0" borderId="35" xfId="0" applyFont="1" applyBorder="1" applyAlignment="1">
      <alignment horizontal="left" vertical="center" indent="10"/>
    </xf>
    <xf numFmtId="178" fontId="42" fillId="0" borderId="23" xfId="0" applyNumberFormat="1" applyFont="1" applyBorder="1" applyAlignment="1">
      <alignment horizontal="right" vertical="center" indent="2"/>
    </xf>
    <xf numFmtId="0" fontId="8" fillId="0" borderId="32" xfId="0" applyFont="1" applyBorder="1" applyAlignment="1">
      <alignment horizontal="center" vertical="center" wrapText="1"/>
    </xf>
    <xf numFmtId="0" fontId="8" fillId="0" borderId="111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111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41" fillId="0" borderId="75" xfId="0" applyFont="1" applyBorder="1" applyAlignment="1" applyProtection="1">
      <alignment horizontal="center" vertical="center" wrapText="1"/>
      <protection locked="0"/>
    </xf>
    <xf numFmtId="0" fontId="41" fillId="0" borderId="30" xfId="0" applyFont="1" applyBorder="1" applyAlignment="1" applyProtection="1">
      <alignment horizontal="center" vertical="center" wrapText="1"/>
      <protection locked="0"/>
    </xf>
    <xf numFmtId="0" fontId="41" fillId="0" borderId="76" xfId="0" applyFont="1" applyBorder="1" applyAlignment="1" applyProtection="1">
      <alignment horizontal="center" vertical="center" wrapText="1"/>
      <protection locked="0"/>
    </xf>
    <xf numFmtId="0" fontId="8" fillId="0" borderId="96" xfId="0" applyFont="1" applyBorder="1" applyAlignment="1">
      <alignment horizontal="center" vertical="center" wrapText="1"/>
    </xf>
    <xf numFmtId="0" fontId="8" fillId="0" borderId="82" xfId="0" applyFont="1" applyBorder="1" applyAlignment="1">
      <alignment horizontal="center" vertical="center" wrapText="1"/>
    </xf>
    <xf numFmtId="0" fontId="8" fillId="0" borderId="90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115" xfId="0" applyFont="1" applyBorder="1" applyAlignment="1">
      <alignment horizontal="center" vertical="center" wrapText="1"/>
    </xf>
    <xf numFmtId="0" fontId="8" fillId="0" borderId="142" xfId="0" applyFont="1" applyBorder="1" applyAlignment="1">
      <alignment horizontal="center" vertical="center" wrapText="1"/>
    </xf>
    <xf numFmtId="26" fontId="41" fillId="0" borderId="94" xfId="4" applyNumberFormat="1" applyFont="1" applyBorder="1" applyAlignment="1" applyProtection="1">
      <alignment horizontal="right" vertical="center" indent="2"/>
      <protection locked="0"/>
    </xf>
    <xf numFmtId="26" fontId="41" fillId="0" borderId="14" xfId="4" applyNumberFormat="1" applyFont="1" applyBorder="1" applyAlignment="1" applyProtection="1">
      <alignment horizontal="right" vertical="center" indent="2"/>
      <protection locked="0"/>
    </xf>
    <xf numFmtId="26" fontId="41" fillId="0" borderId="67" xfId="4" applyNumberFormat="1" applyFont="1" applyBorder="1" applyAlignment="1" applyProtection="1">
      <alignment horizontal="right" vertical="center" indent="2"/>
      <protection locked="0"/>
    </xf>
    <xf numFmtId="0" fontId="8" fillId="0" borderId="46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/>
    </xf>
    <xf numFmtId="14" fontId="41" fillId="0" borderId="35" xfId="0" applyNumberFormat="1" applyFont="1" applyBorder="1" applyAlignment="1">
      <alignment horizontal="center" vertical="center"/>
    </xf>
    <xf numFmtId="0" fontId="41" fillId="0" borderId="83" xfId="0" applyFont="1" applyBorder="1" applyAlignment="1">
      <alignment horizontal="center" vertical="center"/>
    </xf>
    <xf numFmtId="0" fontId="8" fillId="0" borderId="161" xfId="0" applyFont="1" applyBorder="1" applyAlignment="1">
      <alignment horizontal="center" vertical="center"/>
    </xf>
    <xf numFmtId="0" fontId="8" fillId="0" borderId="73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 wrapText="1"/>
    </xf>
    <xf numFmtId="0" fontId="8" fillId="0" borderId="76" xfId="0" applyFont="1" applyBorder="1" applyAlignment="1">
      <alignment horizontal="center" vertical="center" wrapText="1"/>
    </xf>
    <xf numFmtId="0" fontId="8" fillId="0" borderId="77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105" xfId="0" applyFont="1" applyBorder="1" applyAlignment="1">
      <alignment horizontal="center" vertical="center" wrapText="1"/>
    </xf>
    <xf numFmtId="0" fontId="8" fillId="0" borderId="95" xfId="0" applyFont="1" applyBorder="1" applyAlignment="1">
      <alignment horizontal="center" vertical="center" wrapText="1"/>
    </xf>
    <xf numFmtId="41" fontId="41" fillId="0" borderId="53" xfId="4" applyFont="1" applyBorder="1" applyAlignment="1" applyProtection="1">
      <alignment horizontal="center" vertical="center"/>
      <protection locked="0"/>
    </xf>
    <xf numFmtId="41" fontId="41" fillId="0" borderId="0" xfId="4" applyFont="1" applyBorder="1" applyAlignment="1" applyProtection="1">
      <alignment horizontal="center" vertical="center"/>
      <protection locked="0"/>
    </xf>
    <xf numFmtId="41" fontId="41" fillId="0" borderId="2" xfId="4" applyFont="1" applyBorder="1" applyAlignment="1" applyProtection="1">
      <alignment horizontal="center" vertical="center"/>
      <protection locked="0"/>
    </xf>
    <xf numFmtId="0" fontId="8" fillId="0" borderId="14" xfId="0" applyFont="1" applyBorder="1" applyAlignment="1">
      <alignment horizontal="center" vertical="center" wrapText="1"/>
    </xf>
    <xf numFmtId="41" fontId="8" fillId="0" borderId="50" xfId="4" applyFont="1" applyBorder="1" applyAlignment="1" applyProtection="1">
      <alignment horizontal="center" vertical="center"/>
      <protection locked="0"/>
    </xf>
    <xf numFmtId="41" fontId="8" fillId="0" borderId="51" xfId="4" applyFont="1" applyBorder="1" applyAlignment="1" applyProtection="1">
      <alignment horizontal="center" vertical="center"/>
      <protection locked="0"/>
    </xf>
    <xf numFmtId="41" fontId="8" fillId="0" borderId="112" xfId="4" applyFont="1" applyBorder="1" applyAlignment="1" applyProtection="1">
      <alignment horizontal="center" vertical="center"/>
      <protection locked="0"/>
    </xf>
    <xf numFmtId="0" fontId="8" fillId="0" borderId="114" xfId="0" applyFont="1" applyBorder="1" applyAlignment="1">
      <alignment horizontal="center" vertical="center" wrapText="1"/>
    </xf>
    <xf numFmtId="0" fontId="8" fillId="0" borderId="83" xfId="0" applyFont="1" applyBorder="1" applyAlignment="1">
      <alignment horizontal="center" vertical="center" wrapText="1"/>
    </xf>
    <xf numFmtId="0" fontId="8" fillId="0" borderId="92" xfId="0" applyFont="1" applyBorder="1" applyAlignment="1">
      <alignment horizontal="center" vertical="center"/>
    </xf>
    <xf numFmtId="0" fontId="8" fillId="0" borderId="83" xfId="0" applyFont="1" applyBorder="1" applyAlignment="1">
      <alignment horizontal="center" vertical="center"/>
    </xf>
    <xf numFmtId="14" fontId="41" fillId="0" borderId="35" xfId="0" applyNumberFormat="1" applyFont="1" applyBorder="1" applyAlignment="1">
      <alignment horizontal="center" vertical="center" wrapText="1"/>
    </xf>
    <xf numFmtId="0" fontId="41" fillId="0" borderId="36" xfId="0" applyFont="1" applyBorder="1" applyAlignment="1">
      <alignment horizontal="center" vertical="center" wrapText="1"/>
    </xf>
    <xf numFmtId="0" fontId="41" fillId="0" borderId="170" xfId="0" applyFont="1" applyBorder="1" applyAlignment="1" applyProtection="1">
      <alignment horizontal="center" vertical="center"/>
      <protection locked="0"/>
    </xf>
    <xf numFmtId="0" fontId="8" fillId="0" borderId="16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41" fontId="8" fillId="0" borderId="56" xfId="4" applyFont="1" applyBorder="1" applyAlignment="1" applyProtection="1">
      <alignment horizontal="center" vertical="center"/>
      <protection locked="0"/>
    </xf>
    <xf numFmtId="41" fontId="8" fillId="0" borderId="18" xfId="4" applyFont="1" applyBorder="1" applyAlignment="1" applyProtection="1">
      <alignment horizontal="center" vertical="center"/>
      <protection locked="0"/>
    </xf>
    <xf numFmtId="41" fontId="8" fillId="0" borderId="19" xfId="4" applyFont="1" applyBorder="1" applyAlignment="1" applyProtection="1">
      <alignment horizontal="center" vertical="center"/>
      <protection locked="0"/>
    </xf>
    <xf numFmtId="0" fontId="8" fillId="0" borderId="35" xfId="0" applyFont="1" applyBorder="1" applyAlignment="1">
      <alignment horizontal="center" vertical="center" wrapText="1"/>
    </xf>
    <xf numFmtId="0" fontId="8" fillId="0" borderId="71" xfId="0" applyFont="1" applyBorder="1" applyAlignment="1">
      <alignment horizontal="center" vertical="center"/>
    </xf>
    <xf numFmtId="0" fontId="8" fillId="0" borderId="70" xfId="0" applyFont="1" applyBorder="1" applyAlignment="1">
      <alignment horizontal="center" vertical="center" wrapText="1"/>
    </xf>
    <xf numFmtId="0" fontId="8" fillId="0" borderId="81" xfId="0" applyFont="1" applyBorder="1" applyAlignment="1">
      <alignment horizontal="center" vertical="center" wrapText="1"/>
    </xf>
    <xf numFmtId="0" fontId="8" fillId="0" borderId="71" xfId="0" applyFont="1" applyBorder="1" applyAlignment="1">
      <alignment horizontal="left" vertical="center"/>
    </xf>
    <xf numFmtId="0" fontId="8" fillId="0" borderId="40" xfId="0" applyFont="1" applyBorder="1" applyAlignment="1">
      <alignment horizontal="left" vertical="center"/>
    </xf>
    <xf numFmtId="0" fontId="8" fillId="0" borderId="145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114" xfId="0" applyFont="1" applyBorder="1" applyAlignment="1">
      <alignment horizontal="left" vertical="center"/>
    </xf>
    <xf numFmtId="0" fontId="8" fillId="0" borderId="35" xfId="0" applyFont="1" applyBorder="1" applyAlignment="1">
      <alignment horizontal="left" vertical="center"/>
    </xf>
    <xf numFmtId="0" fontId="8" fillId="0" borderId="38" xfId="0" applyFont="1" applyBorder="1" applyAlignment="1">
      <alignment horizontal="left" vertical="center"/>
    </xf>
    <xf numFmtId="0" fontId="8" fillId="0" borderId="110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178" fontId="7" fillId="0" borderId="56" xfId="0" applyNumberFormat="1" applyFont="1" applyBorder="1" applyAlignment="1">
      <alignment horizontal="center" vertical="center"/>
    </xf>
    <xf numFmtId="178" fontId="7" fillId="0" borderId="19" xfId="0" applyNumberFormat="1" applyFont="1" applyBorder="1" applyAlignment="1">
      <alignment horizontal="center" vertical="center"/>
    </xf>
    <xf numFmtId="0" fontId="7" fillId="0" borderId="152" xfId="0" applyFont="1" applyBorder="1" applyAlignment="1">
      <alignment horizontal="center" vertical="center" wrapText="1"/>
    </xf>
    <xf numFmtId="0" fontId="7" fillId="0" borderId="113" xfId="0" applyFont="1" applyBorder="1" applyAlignment="1">
      <alignment horizontal="center" vertical="center" wrapText="1"/>
    </xf>
    <xf numFmtId="0" fontId="41" fillId="0" borderId="57" xfId="0" applyFont="1" applyBorder="1" applyAlignment="1" applyProtection="1">
      <alignment horizontal="center" vertical="center"/>
      <protection locked="0"/>
    </xf>
    <xf numFmtId="0" fontId="41" fillId="0" borderId="101" xfId="0" applyFont="1" applyBorder="1" applyAlignment="1" applyProtection="1">
      <alignment horizontal="center" vertical="center"/>
      <protection locked="0"/>
    </xf>
    <xf numFmtId="0" fontId="8" fillId="0" borderId="56" xfId="0" applyFont="1" applyBorder="1" applyAlignment="1" applyProtection="1">
      <alignment horizontal="center" vertical="center" wrapText="1"/>
      <protection locked="0"/>
    </xf>
    <xf numFmtId="0" fontId="8" fillId="0" borderId="44" xfId="0" applyFont="1" applyBorder="1" applyAlignment="1" applyProtection="1">
      <alignment horizontal="center" vertical="center" wrapText="1"/>
      <protection locked="0"/>
    </xf>
    <xf numFmtId="0" fontId="8" fillId="0" borderId="92" xfId="0" applyFont="1" applyBorder="1" applyAlignment="1">
      <alignment horizontal="center" vertical="center" wrapText="1"/>
    </xf>
    <xf numFmtId="0" fontId="2" fillId="0" borderId="144" xfId="0" applyFont="1" applyBorder="1" applyAlignment="1">
      <alignment horizontal="center" vertical="center" wrapText="1"/>
    </xf>
    <xf numFmtId="0" fontId="2" fillId="0" borderId="93" xfId="0" applyFont="1" applyBorder="1" applyAlignment="1">
      <alignment horizontal="center" vertical="center" wrapText="1"/>
    </xf>
    <xf numFmtId="0" fontId="41" fillId="0" borderId="115" xfId="0" applyFont="1" applyBorder="1" applyAlignment="1" applyProtection="1">
      <alignment horizontal="center" vertical="center" wrapText="1"/>
      <protection locked="0"/>
    </xf>
    <xf numFmtId="0" fontId="41" fillId="0" borderId="28" xfId="0" applyFont="1" applyBorder="1" applyAlignment="1" applyProtection="1">
      <alignment horizontal="center" vertical="center" wrapText="1"/>
      <protection locked="0"/>
    </xf>
    <xf numFmtId="0" fontId="41" fillId="0" borderId="37" xfId="0" applyFont="1" applyBorder="1" applyAlignment="1" applyProtection="1">
      <alignment horizontal="center" vertical="center" wrapText="1"/>
      <protection locked="0"/>
    </xf>
    <xf numFmtId="0" fontId="41" fillId="0" borderId="114" xfId="0" applyFont="1" applyBorder="1" applyAlignment="1" applyProtection="1">
      <alignment horizontal="center" vertical="center" wrapText="1"/>
      <protection locked="0"/>
    </xf>
    <xf numFmtId="0" fontId="41" fillId="0" borderId="35" xfId="0" applyFont="1" applyBorder="1" applyAlignment="1" applyProtection="1">
      <alignment horizontal="center" vertical="center" wrapText="1"/>
      <protection locked="0"/>
    </xf>
    <xf numFmtId="0" fontId="41" fillId="0" borderId="38" xfId="0" applyFont="1" applyBorder="1" applyAlignment="1" applyProtection="1">
      <alignment horizontal="center" vertical="center" wrapText="1"/>
      <protection locked="0"/>
    </xf>
    <xf numFmtId="0" fontId="8" fillId="0" borderId="123" xfId="0" applyFont="1" applyBorder="1" applyAlignment="1">
      <alignment horizontal="center" vertical="center" wrapText="1"/>
    </xf>
    <xf numFmtId="0" fontId="8" fillId="0" borderId="125" xfId="0" applyFont="1" applyBorder="1" applyAlignment="1">
      <alignment horizontal="center" vertical="center" wrapText="1"/>
    </xf>
    <xf numFmtId="0" fontId="8" fillId="0" borderId="124" xfId="0" applyFont="1" applyBorder="1" applyAlignment="1">
      <alignment horizontal="center" vertical="center" wrapText="1"/>
    </xf>
    <xf numFmtId="0" fontId="8" fillId="0" borderId="64" xfId="0" applyFont="1" applyBorder="1" applyAlignment="1" applyProtection="1">
      <alignment horizontal="center" vertical="center"/>
      <protection locked="0"/>
    </xf>
    <xf numFmtId="0" fontId="8" fillId="0" borderId="135" xfId="0" applyFont="1" applyBorder="1" applyAlignment="1" applyProtection="1">
      <alignment horizontal="center" vertical="center"/>
      <protection locked="0"/>
    </xf>
    <xf numFmtId="0" fontId="8" fillId="0" borderId="136" xfId="0" applyFont="1" applyBorder="1" applyAlignment="1" applyProtection="1">
      <alignment horizontal="center" vertical="center"/>
      <protection locked="0"/>
    </xf>
    <xf numFmtId="0" fontId="8" fillId="0" borderId="138" xfId="0" applyFont="1" applyBorder="1" applyAlignment="1" applyProtection="1">
      <alignment horizontal="center" vertical="center"/>
      <protection locked="0"/>
    </xf>
    <xf numFmtId="0" fontId="8" fillId="0" borderId="26" xfId="0" applyFont="1" applyBorder="1" applyAlignment="1" applyProtection="1">
      <alignment horizontal="center" vertical="center"/>
      <protection locked="0"/>
    </xf>
    <xf numFmtId="0" fontId="41" fillId="0" borderId="26" xfId="0" applyFont="1" applyBorder="1" applyAlignment="1" applyProtection="1">
      <alignment horizontal="center" vertical="center" shrinkToFit="1"/>
      <protection locked="0"/>
    </xf>
    <xf numFmtId="0" fontId="8" fillId="0" borderId="18" xfId="0" applyFont="1" applyBorder="1" applyAlignment="1" applyProtection="1">
      <alignment horizontal="center" vertical="center" wrapText="1"/>
      <protection locked="0"/>
    </xf>
    <xf numFmtId="0" fontId="8" fillId="0" borderId="139" xfId="0" applyFont="1" applyBorder="1" applyAlignment="1" applyProtection="1">
      <alignment horizontal="center" vertical="center" wrapText="1"/>
      <protection locked="0"/>
    </xf>
    <xf numFmtId="0" fontId="8" fillId="0" borderId="89" xfId="0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0" fontId="10" fillId="0" borderId="50" xfId="0" applyFont="1" applyBorder="1" applyAlignment="1" applyProtection="1">
      <alignment vertical="center" wrapText="1"/>
      <protection locked="0"/>
    </xf>
    <xf numFmtId="0" fontId="10" fillId="0" borderId="51" xfId="0" applyFont="1" applyBorder="1" applyAlignment="1" applyProtection="1">
      <alignment vertical="center" wrapText="1"/>
      <protection locked="0"/>
    </xf>
    <xf numFmtId="0" fontId="10" fillId="0" borderId="52" xfId="0" applyFont="1" applyBorder="1" applyAlignment="1" applyProtection="1">
      <alignment vertical="center" wrapText="1"/>
      <protection locked="0"/>
    </xf>
    <xf numFmtId="0" fontId="10" fillId="0" borderId="92" xfId="0" applyFont="1" applyBorder="1" applyAlignment="1" applyProtection="1">
      <alignment vertical="center" wrapText="1"/>
      <protection locked="0"/>
    </xf>
    <xf numFmtId="0" fontId="10" fillId="0" borderId="35" xfId="0" applyFont="1" applyBorder="1" applyAlignment="1" applyProtection="1">
      <alignment vertical="center" wrapText="1"/>
      <protection locked="0"/>
    </xf>
    <xf numFmtId="0" fontId="10" fillId="0" borderId="83" xfId="0" applyFont="1" applyBorder="1" applyAlignment="1" applyProtection="1">
      <alignment vertical="center" wrapText="1"/>
      <protection locked="0"/>
    </xf>
    <xf numFmtId="0" fontId="10" fillId="0" borderId="143" xfId="0" applyFont="1" applyBorder="1" applyAlignment="1" applyProtection="1">
      <alignment vertical="center" wrapText="1"/>
      <protection locked="0"/>
    </xf>
    <xf numFmtId="0" fontId="10" fillId="0" borderId="114" xfId="0" applyFont="1" applyBorder="1" applyAlignment="1" applyProtection="1">
      <alignment vertical="center" wrapText="1"/>
      <protection locked="0"/>
    </xf>
    <xf numFmtId="0" fontId="41" fillId="0" borderId="28" xfId="0" applyFont="1" applyBorder="1" applyAlignment="1" applyProtection="1">
      <alignment horizontal="center" vertical="center"/>
      <protection locked="0"/>
    </xf>
    <xf numFmtId="0" fontId="41" fillId="0" borderId="37" xfId="0" applyFont="1" applyBorder="1" applyAlignment="1" applyProtection="1">
      <alignment horizontal="center" vertical="center"/>
      <protection locked="0"/>
    </xf>
    <xf numFmtId="0" fontId="41" fillId="0" borderId="0" xfId="0" applyFont="1" applyBorder="1" applyAlignment="1" applyProtection="1">
      <alignment horizontal="center" vertical="center"/>
      <protection locked="0"/>
    </xf>
    <xf numFmtId="0" fontId="41" fillId="0" borderId="87" xfId="0" applyFont="1" applyBorder="1" applyAlignment="1" applyProtection="1">
      <alignment horizontal="center" vertical="center"/>
      <protection locked="0"/>
    </xf>
    <xf numFmtId="0" fontId="8" fillId="0" borderId="75" xfId="0" applyFont="1" applyBorder="1" applyAlignment="1">
      <alignment horizontal="center" vertical="center" wrapText="1"/>
    </xf>
    <xf numFmtId="176" fontId="41" fillId="0" borderId="30" xfId="0" applyNumberFormat="1" applyFont="1" applyBorder="1" applyAlignment="1" applyProtection="1">
      <alignment horizontal="center" vertical="center"/>
      <protection locked="0"/>
    </xf>
    <xf numFmtId="176" fontId="41" fillId="0" borderId="28" xfId="0" applyNumberFormat="1" applyFont="1" applyBorder="1" applyAlignment="1" applyProtection="1">
      <alignment horizontal="center" vertical="center"/>
      <protection locked="0"/>
    </xf>
    <xf numFmtId="176" fontId="8" fillId="0" borderId="28" xfId="0" applyNumberFormat="1" applyFont="1" applyBorder="1" applyAlignment="1" applyProtection="1">
      <alignment horizontal="center" vertical="center"/>
      <protection locked="0"/>
    </xf>
    <xf numFmtId="176" fontId="8" fillId="0" borderId="37" xfId="0" applyNumberFormat="1" applyFont="1" applyBorder="1" applyAlignment="1" applyProtection="1">
      <alignment horizontal="center" vertical="center"/>
      <protection locked="0"/>
    </xf>
    <xf numFmtId="41" fontId="8" fillId="0" borderId="75" xfId="4" applyFont="1" applyBorder="1" applyAlignment="1" applyProtection="1">
      <alignment horizontal="center" vertical="center" wrapText="1"/>
      <protection locked="0"/>
    </xf>
    <xf numFmtId="41" fontId="8" fillId="0" borderId="30" xfId="4" applyFont="1" applyBorder="1" applyAlignment="1" applyProtection="1">
      <alignment horizontal="center" vertical="center" wrapText="1"/>
      <protection locked="0"/>
    </xf>
    <xf numFmtId="41" fontId="8" fillId="0" borderId="116" xfId="4" applyFont="1" applyBorder="1" applyAlignment="1" applyProtection="1">
      <alignment horizontal="center" vertical="center" wrapText="1"/>
      <protection locked="0"/>
    </xf>
    <xf numFmtId="0" fontId="8" fillId="0" borderId="59" xfId="0" applyFont="1" applyBorder="1" applyAlignment="1">
      <alignment horizontal="center" vertical="center" wrapText="1"/>
    </xf>
    <xf numFmtId="0" fontId="8" fillId="0" borderId="61" xfId="0" applyFont="1" applyBorder="1" applyAlignment="1">
      <alignment horizontal="center" vertical="center"/>
    </xf>
    <xf numFmtId="41" fontId="8" fillId="0" borderId="61" xfId="4" applyFont="1" applyBorder="1" applyAlignment="1" applyProtection="1">
      <alignment horizontal="center" vertical="center" wrapText="1"/>
      <protection locked="0"/>
    </xf>
    <xf numFmtId="41" fontId="8" fillId="0" borderId="62" xfId="4" applyFont="1" applyBorder="1" applyAlignment="1" applyProtection="1">
      <alignment horizontal="center" vertical="center" wrapText="1"/>
      <protection locked="0"/>
    </xf>
    <xf numFmtId="176" fontId="41" fillId="0" borderId="75" xfId="0" applyNumberFormat="1" applyFont="1" applyBorder="1" applyAlignment="1" applyProtection="1">
      <alignment horizontal="center" vertical="center"/>
      <protection locked="0"/>
    </xf>
    <xf numFmtId="0" fontId="8" fillId="0" borderId="23" xfId="0" applyFont="1" applyBorder="1" applyAlignment="1" applyProtection="1">
      <alignment horizontal="center" vertical="center"/>
      <protection locked="0"/>
    </xf>
    <xf numFmtId="0" fontId="8" fillId="0" borderId="28" xfId="0" applyFont="1" applyBorder="1" applyAlignment="1" applyProtection="1">
      <alignment horizontal="left" vertical="top" wrapText="1" indent="1"/>
      <protection locked="0"/>
    </xf>
    <xf numFmtId="0" fontId="8" fillId="0" borderId="28" xfId="0" applyFont="1" applyBorder="1" applyAlignment="1" applyProtection="1">
      <alignment horizontal="left" vertical="top" indent="1"/>
      <protection locked="0"/>
    </xf>
    <xf numFmtId="0" fontId="8" fillId="0" borderId="37" xfId="0" applyFont="1" applyBorder="1" applyAlignment="1" applyProtection="1">
      <alignment horizontal="left" vertical="top" indent="1"/>
      <protection locked="0"/>
    </xf>
    <xf numFmtId="0" fontId="8" fillId="0" borderId="0" xfId="0" applyFont="1" applyBorder="1" applyAlignment="1" applyProtection="1">
      <alignment horizontal="left" vertical="top" indent="1"/>
      <protection locked="0"/>
    </xf>
    <xf numFmtId="0" fontId="8" fillId="0" borderId="87" xfId="0" applyFont="1" applyBorder="1" applyAlignment="1" applyProtection="1">
      <alignment horizontal="left" vertical="top" indent="1"/>
      <protection locked="0"/>
    </xf>
    <xf numFmtId="0" fontId="8" fillId="0" borderId="35" xfId="0" applyFont="1" applyBorder="1" applyAlignment="1" applyProtection="1">
      <alignment horizontal="left" vertical="top" indent="1"/>
      <protection locked="0"/>
    </xf>
    <xf numFmtId="0" fontId="8" fillId="0" borderId="38" xfId="0" applyFont="1" applyBorder="1" applyAlignment="1" applyProtection="1">
      <alignment horizontal="left" vertical="top" indent="1"/>
      <protection locked="0"/>
    </xf>
    <xf numFmtId="0" fontId="8" fillId="0" borderId="37" xfId="0" applyFont="1" applyBorder="1" applyAlignment="1">
      <alignment horizontal="center" vertical="center"/>
    </xf>
    <xf numFmtId="0" fontId="8" fillId="0" borderId="102" xfId="0" applyFont="1" applyBorder="1" applyAlignment="1">
      <alignment horizontal="center" vertical="center"/>
    </xf>
    <xf numFmtId="0" fontId="8" fillId="0" borderId="87" xfId="0" applyFont="1" applyBorder="1" applyAlignment="1">
      <alignment horizontal="center" vertical="center"/>
    </xf>
    <xf numFmtId="0" fontId="8" fillId="0" borderId="114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53" fillId="0" borderId="0" xfId="0" applyFont="1" applyBorder="1" applyAlignment="1">
      <alignment horizontal="center" vertical="top" shrinkToFit="1"/>
    </xf>
    <xf numFmtId="0" fontId="41" fillId="0" borderId="115" xfId="0" applyFont="1" applyBorder="1" applyAlignment="1" applyProtection="1">
      <alignment horizontal="center" vertical="center"/>
      <protection locked="0"/>
    </xf>
    <xf numFmtId="0" fontId="41" fillId="0" borderId="114" xfId="0" applyFont="1" applyBorder="1" applyAlignment="1" applyProtection="1">
      <alignment horizontal="center" vertical="center"/>
      <protection locked="0"/>
    </xf>
    <xf numFmtId="0" fontId="41" fillId="0" borderId="38" xfId="0" applyFont="1" applyBorder="1" applyAlignment="1" applyProtection="1">
      <alignment horizontal="center" vertical="center"/>
      <protection locked="0"/>
    </xf>
    <xf numFmtId="0" fontId="7" fillId="0" borderId="24" xfId="0" applyFont="1" applyBorder="1" applyAlignment="1" applyProtection="1">
      <alignment vertical="center" wrapText="1"/>
      <protection locked="0"/>
    </xf>
    <xf numFmtId="0" fontId="7" fillId="0" borderId="27" xfId="0" applyFont="1" applyBorder="1" applyAlignment="1" applyProtection="1">
      <alignment vertical="center" wrapText="1"/>
      <protection locked="0"/>
    </xf>
    <xf numFmtId="0" fontId="7" fillId="0" borderId="23" xfId="0" applyFont="1" applyBorder="1" applyAlignment="1" applyProtection="1">
      <alignment vertical="center" wrapText="1"/>
      <protection locked="0"/>
    </xf>
    <xf numFmtId="0" fontId="7" fillId="0" borderId="26" xfId="0" applyFont="1" applyBorder="1" applyAlignment="1" applyProtection="1">
      <alignment vertical="center" wrapText="1"/>
      <protection locked="0"/>
    </xf>
    <xf numFmtId="0" fontId="7" fillId="0" borderId="110" xfId="0" applyFont="1" applyBorder="1" applyAlignment="1" applyProtection="1">
      <alignment horizontal="center" vertical="center" wrapText="1"/>
      <protection locked="0"/>
    </xf>
    <xf numFmtId="0" fontId="7" fillId="0" borderId="40" xfId="0" applyFont="1" applyBorder="1" applyAlignment="1" applyProtection="1">
      <alignment horizontal="center" vertical="center" wrapText="1"/>
      <protection locked="0"/>
    </xf>
    <xf numFmtId="0" fontId="7" fillId="0" borderId="145" xfId="0" applyFont="1" applyBorder="1" applyAlignment="1" applyProtection="1">
      <alignment horizontal="center" vertical="center" wrapText="1"/>
      <protection locked="0"/>
    </xf>
    <xf numFmtId="0" fontId="8" fillId="0" borderId="102" xfId="0" applyFont="1" applyBorder="1" applyAlignment="1">
      <alignment horizontal="center" vertical="center" wrapText="1"/>
    </xf>
    <xf numFmtId="0" fontId="8" fillId="0" borderId="79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41" fillId="0" borderId="24" xfId="0" applyFont="1" applyBorder="1" applyAlignment="1" applyProtection="1">
      <alignment horizontal="center" vertical="center" wrapText="1"/>
      <protection locked="0"/>
    </xf>
    <xf numFmtId="0" fontId="41" fillId="0" borderId="27" xfId="0" applyFont="1" applyBorder="1" applyAlignment="1" applyProtection="1">
      <alignment horizontal="center" vertical="center" wrapText="1"/>
      <protection locked="0"/>
    </xf>
    <xf numFmtId="176" fontId="8" fillId="0" borderId="77" xfId="0" applyNumberFormat="1" applyFont="1" applyBorder="1" applyAlignment="1" applyProtection="1">
      <alignment horizontal="center" vertical="center"/>
      <protection locked="0"/>
    </xf>
    <xf numFmtId="176" fontId="8" fillId="0" borderId="30" xfId="0" applyNumberFormat="1" applyFont="1" applyBorder="1" applyAlignment="1" applyProtection="1">
      <alignment horizontal="center" vertical="center"/>
      <protection locked="0"/>
    </xf>
    <xf numFmtId="176" fontId="8" fillId="0" borderId="32" xfId="0" applyNumberFormat="1" applyFont="1" applyBorder="1" applyAlignment="1" applyProtection="1">
      <alignment horizontal="center" vertical="center"/>
      <protection locked="0"/>
    </xf>
    <xf numFmtId="0" fontId="8" fillId="0" borderId="24" xfId="0" applyFont="1" applyBorder="1" applyAlignment="1">
      <alignment horizontal="center" vertical="center"/>
    </xf>
    <xf numFmtId="0" fontId="8" fillId="0" borderId="129" xfId="0" applyFont="1" applyBorder="1" applyAlignment="1">
      <alignment horizontal="center" vertical="center" wrapText="1"/>
    </xf>
    <xf numFmtId="0" fontId="8" fillId="0" borderId="127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7" fillId="0" borderId="28" xfId="0" applyFont="1" applyBorder="1" applyAlignment="1" applyProtection="1">
      <alignment horizontal="left" vertical="top" wrapText="1" indent="1"/>
      <protection locked="0"/>
    </xf>
    <xf numFmtId="0" fontId="7" fillId="0" borderId="37" xfId="0" applyFont="1" applyBorder="1" applyAlignment="1" applyProtection="1">
      <alignment horizontal="left" vertical="top" wrapText="1" indent="1"/>
      <protection locked="0"/>
    </xf>
    <xf numFmtId="0" fontId="7" fillId="0" borderId="0" xfId="0" applyFont="1" applyBorder="1" applyAlignment="1" applyProtection="1">
      <alignment horizontal="left" vertical="top" wrapText="1" indent="1"/>
      <protection locked="0"/>
    </xf>
    <xf numFmtId="0" fontId="7" fillId="0" borderId="87" xfId="0" applyFont="1" applyBorder="1" applyAlignment="1" applyProtection="1">
      <alignment horizontal="left" vertical="top" wrapText="1" indent="1"/>
      <protection locked="0"/>
    </xf>
    <xf numFmtId="0" fontId="50" fillId="0" borderId="0" xfId="0" applyFont="1" applyAlignment="1">
      <alignment vertical="center"/>
    </xf>
    <xf numFmtId="0" fontId="52" fillId="0" borderId="0" xfId="0" applyFont="1" applyBorder="1" applyAlignment="1">
      <alignment horizontal="center" vertical="center" wrapText="1"/>
    </xf>
    <xf numFmtId="0" fontId="8" fillId="0" borderId="79" xfId="0" applyFont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7" fillId="0" borderId="121" xfId="0" applyFont="1" applyBorder="1" applyAlignment="1">
      <alignment horizontal="center" vertical="center"/>
    </xf>
    <xf numFmtId="0" fontId="7" fillId="0" borderId="120" xfId="0" applyFont="1" applyBorder="1" applyAlignment="1">
      <alignment horizontal="center" vertical="center"/>
    </xf>
    <xf numFmtId="0" fontId="8" fillId="0" borderId="120" xfId="0" applyFont="1" applyBorder="1" applyAlignment="1">
      <alignment horizontal="center" vertical="center"/>
    </xf>
    <xf numFmtId="0" fontId="8" fillId="0" borderId="0" xfId="0" applyFont="1" applyAlignment="1"/>
    <xf numFmtId="0" fontId="7" fillId="0" borderId="64" xfId="0" applyFont="1" applyBorder="1" applyAlignment="1" applyProtection="1">
      <alignment horizontal="center" vertical="center"/>
      <protection locked="0"/>
    </xf>
    <xf numFmtId="0" fontId="8" fillId="0" borderId="22" xfId="0" applyFont="1" applyBorder="1" applyAlignment="1">
      <alignment horizontal="center" vertical="center"/>
    </xf>
    <xf numFmtId="0" fontId="7" fillId="0" borderId="90" xfId="0" applyFont="1" applyBorder="1" applyAlignment="1" applyProtection="1">
      <alignment horizontal="center" vertical="center"/>
      <protection locked="0"/>
    </xf>
    <xf numFmtId="0" fontId="7" fillId="0" borderId="55" xfId="0" applyFont="1" applyBorder="1" applyAlignment="1" applyProtection="1">
      <alignment horizontal="center" vertical="center"/>
      <protection locked="0"/>
    </xf>
    <xf numFmtId="0" fontId="7" fillId="0" borderId="123" xfId="0" applyFont="1" applyBorder="1" applyAlignment="1">
      <alignment horizontal="center" vertical="center" wrapText="1"/>
    </xf>
    <xf numFmtId="0" fontId="7" fillId="0" borderId="125" xfId="0" applyFont="1" applyBorder="1" applyAlignment="1">
      <alignment horizontal="center" vertical="center" wrapText="1"/>
    </xf>
    <xf numFmtId="0" fontId="7" fillId="0" borderId="24" xfId="0" applyFont="1" applyBorder="1" applyAlignment="1" applyProtection="1">
      <alignment horizontal="center" vertical="center"/>
      <protection locked="0"/>
    </xf>
    <xf numFmtId="0" fontId="8" fillId="0" borderId="130" xfId="0" applyFont="1" applyBorder="1" applyAlignment="1">
      <alignment horizontal="center" vertical="center" wrapText="1"/>
    </xf>
    <xf numFmtId="0" fontId="8" fillId="0" borderId="131" xfId="0" applyFont="1" applyBorder="1" applyAlignment="1">
      <alignment horizontal="center" vertical="center" wrapText="1"/>
    </xf>
    <xf numFmtId="0" fontId="8" fillId="0" borderId="132" xfId="0" applyFont="1" applyBorder="1" applyAlignment="1">
      <alignment horizontal="center" vertical="center" wrapText="1"/>
    </xf>
    <xf numFmtId="0" fontId="7" fillId="0" borderId="96" xfId="0" applyFont="1" applyBorder="1" applyAlignment="1">
      <alignment horizontal="center" vertical="center" wrapText="1"/>
    </xf>
    <xf numFmtId="0" fontId="7" fillId="0" borderId="130" xfId="0" applyFont="1" applyBorder="1" applyAlignment="1">
      <alignment horizontal="center" vertical="center" wrapText="1"/>
    </xf>
    <xf numFmtId="0" fontId="7" fillId="0" borderId="131" xfId="0" applyFont="1" applyBorder="1" applyAlignment="1">
      <alignment horizontal="center" vertical="center" wrapText="1"/>
    </xf>
    <xf numFmtId="0" fontId="7" fillId="0" borderId="133" xfId="0" applyFont="1" applyBorder="1" applyAlignment="1">
      <alignment horizontal="center" vertical="center" wrapText="1"/>
    </xf>
    <xf numFmtId="0" fontId="7" fillId="0" borderId="94" xfId="0" applyFont="1" applyBorder="1" applyAlignment="1" applyProtection="1">
      <alignment horizontal="left" vertical="center"/>
      <protection locked="0"/>
    </xf>
    <xf numFmtId="0" fontId="7" fillId="0" borderId="14" xfId="0" applyFont="1" applyBorder="1" applyAlignment="1" applyProtection="1">
      <alignment horizontal="left" vertical="center"/>
      <protection locked="0"/>
    </xf>
    <xf numFmtId="0" fontId="7" fillId="0" borderId="15" xfId="0" applyFont="1" applyBorder="1" applyAlignment="1" applyProtection="1">
      <alignment horizontal="left" vertical="center"/>
      <protection locked="0"/>
    </xf>
    <xf numFmtId="0" fontId="7" fillId="0" borderId="23" xfId="0" applyFont="1" applyBorder="1" applyAlignment="1" applyProtection="1">
      <alignment horizontal="left" vertical="center"/>
      <protection locked="0"/>
    </xf>
    <xf numFmtId="0" fontId="7" fillId="0" borderId="24" xfId="0" applyFont="1" applyBorder="1" applyAlignment="1" applyProtection="1">
      <alignment horizontal="left" vertical="center"/>
      <protection locked="0"/>
    </xf>
    <xf numFmtId="0" fontId="7" fillId="0" borderId="135" xfId="0" applyFont="1" applyBorder="1" applyAlignment="1" applyProtection="1">
      <alignment horizontal="left" vertical="center"/>
      <protection locked="0"/>
    </xf>
    <xf numFmtId="0" fontId="7" fillId="0" borderId="136" xfId="0" applyFont="1" applyBorder="1" applyAlignment="1" applyProtection="1">
      <alignment horizontal="left" vertical="center"/>
      <protection locked="0"/>
    </xf>
    <xf numFmtId="0" fontId="7" fillId="0" borderId="137" xfId="0" applyFont="1" applyBorder="1" applyAlignment="1" applyProtection="1">
      <alignment horizontal="left" vertical="center"/>
      <protection locked="0"/>
    </xf>
    <xf numFmtId="0" fontId="8" fillId="0" borderId="94" xfId="0" applyFont="1" applyBorder="1" applyAlignment="1" applyProtection="1">
      <alignment horizontal="center" vertical="center"/>
    </xf>
    <xf numFmtId="0" fontId="8" fillId="0" borderId="14" xfId="0" applyFont="1" applyBorder="1" applyAlignment="1" applyProtection="1">
      <alignment horizontal="center" vertical="center"/>
    </xf>
    <xf numFmtId="0" fontId="8" fillId="0" borderId="67" xfId="0" applyFont="1" applyBorder="1" applyAlignment="1" applyProtection="1">
      <alignment horizontal="center" vertical="center"/>
    </xf>
    <xf numFmtId="178" fontId="8" fillId="0" borderId="64" xfId="0" applyNumberFormat="1" applyFont="1" applyBorder="1" applyAlignment="1" applyProtection="1">
      <alignment horizontal="center" vertical="center"/>
      <protection locked="0"/>
    </xf>
    <xf numFmtId="178" fontId="8" fillId="0" borderId="23" xfId="0" applyNumberFormat="1" applyFont="1" applyBorder="1" applyAlignment="1" applyProtection="1">
      <alignment horizontal="center" vertical="center"/>
      <protection locked="0"/>
    </xf>
    <xf numFmtId="0" fontId="8" fillId="0" borderId="23" xfId="0" applyFont="1" applyBorder="1" applyAlignment="1" applyProtection="1">
      <alignment horizontal="center" vertical="center"/>
    </xf>
    <xf numFmtId="0" fontId="8" fillId="0" borderId="135" xfId="0" applyFont="1" applyBorder="1" applyAlignment="1" applyProtection="1">
      <alignment horizontal="center" vertical="center"/>
    </xf>
    <xf numFmtId="0" fontId="8" fillId="0" borderId="136" xfId="0" applyFont="1" applyBorder="1" applyAlignment="1" applyProtection="1">
      <alignment horizontal="center" vertical="center"/>
    </xf>
    <xf numFmtId="0" fontId="8" fillId="0" borderId="138" xfId="0" applyFont="1" applyBorder="1" applyAlignment="1" applyProtection="1">
      <alignment horizontal="center" vertical="center"/>
    </xf>
    <xf numFmtId="0" fontId="8" fillId="0" borderId="50" xfId="0" applyFont="1" applyBorder="1" applyAlignment="1" applyProtection="1">
      <alignment horizontal="center" vertical="center"/>
      <protection locked="0"/>
    </xf>
    <xf numFmtId="0" fontId="8" fillId="0" borderId="51" xfId="0" applyFont="1" applyBorder="1" applyAlignment="1" applyProtection="1">
      <alignment horizontal="center" vertical="center"/>
      <protection locked="0"/>
    </xf>
    <xf numFmtId="0" fontId="8" fillId="0" borderId="52" xfId="0" applyFont="1" applyBorder="1" applyAlignment="1" applyProtection="1">
      <alignment horizontal="center" vertical="center"/>
      <protection locked="0"/>
    </xf>
    <xf numFmtId="0" fontId="8" fillId="0" borderId="92" xfId="0" applyFont="1" applyBorder="1" applyAlignment="1" applyProtection="1">
      <alignment horizontal="center" vertical="center"/>
      <protection locked="0"/>
    </xf>
    <xf numFmtId="0" fontId="8" fillId="0" borderId="35" xfId="0" applyFont="1" applyBorder="1" applyAlignment="1" applyProtection="1">
      <alignment horizontal="center" vertical="center"/>
      <protection locked="0"/>
    </xf>
    <xf numFmtId="0" fontId="8" fillId="0" borderId="83" xfId="0" applyFont="1" applyBorder="1" applyAlignment="1" applyProtection="1">
      <alignment horizontal="center" vertical="center"/>
      <protection locked="0"/>
    </xf>
    <xf numFmtId="0" fontId="7" fillId="0" borderId="127" xfId="0" applyFont="1" applyBorder="1" applyProtection="1">
      <alignment vertical="center"/>
      <protection locked="0"/>
    </xf>
    <xf numFmtId="0" fontId="7" fillId="0" borderId="128" xfId="0" applyFont="1" applyBorder="1" applyProtection="1">
      <alignment vertical="center"/>
      <protection locked="0"/>
    </xf>
    <xf numFmtId="0" fontId="8" fillId="0" borderId="94" xfId="0" applyFont="1" applyBorder="1" applyAlignment="1" applyProtection="1">
      <alignment horizontal="center" vertical="center"/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0" fontId="8" fillId="0" borderId="67" xfId="0" applyFont="1" applyBorder="1" applyAlignment="1" applyProtection="1">
      <alignment horizontal="center" vertical="center"/>
      <protection locked="0"/>
    </xf>
    <xf numFmtId="178" fontId="8" fillId="0" borderId="26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7" fillId="0" borderId="56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139" xfId="0" applyFont="1" applyBorder="1" applyAlignment="1">
      <alignment horizontal="left" vertical="center"/>
    </xf>
    <xf numFmtId="0" fontId="7" fillId="0" borderId="124" xfId="0" applyFont="1" applyBorder="1" applyAlignment="1">
      <alignment horizontal="center" vertical="center" wrapText="1"/>
    </xf>
    <xf numFmtId="0" fontId="7" fillId="0" borderId="140" xfId="0" applyFont="1" applyBorder="1" applyAlignment="1">
      <alignment horizontal="center" vertical="center" wrapText="1"/>
    </xf>
    <xf numFmtId="178" fontId="8" fillId="0" borderId="50" xfId="0" applyNumberFormat="1" applyFont="1" applyBorder="1" applyAlignment="1">
      <alignment horizontal="center" vertical="center"/>
    </xf>
    <xf numFmtId="178" fontId="8" fillId="0" borderId="52" xfId="0" applyNumberFormat="1" applyFont="1" applyBorder="1" applyAlignment="1">
      <alignment horizontal="center" vertical="center"/>
    </xf>
    <xf numFmtId="178" fontId="8" fillId="0" borderId="92" xfId="0" applyNumberFormat="1" applyFont="1" applyBorder="1" applyAlignment="1">
      <alignment horizontal="center" vertical="center"/>
    </xf>
    <xf numFmtId="178" fontId="8" fillId="0" borderId="83" xfId="0" applyNumberFormat="1" applyFont="1" applyBorder="1" applyAlignment="1">
      <alignment horizontal="center" vertical="center"/>
    </xf>
    <xf numFmtId="0" fontId="7" fillId="0" borderId="50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134" xfId="0" applyFont="1" applyBorder="1" applyAlignment="1">
      <alignment horizontal="left" vertical="center"/>
    </xf>
    <xf numFmtId="0" fontId="7" fillId="0" borderId="92" xfId="0" applyFont="1" applyBorder="1" applyAlignment="1">
      <alignment horizontal="left" vertical="center"/>
    </xf>
    <xf numFmtId="0" fontId="7" fillId="0" borderId="35" xfId="0" applyFont="1" applyBorder="1" applyAlignment="1">
      <alignment horizontal="left" vertical="center"/>
    </xf>
    <xf numFmtId="0" fontId="7" fillId="0" borderId="38" xfId="0" applyFont="1" applyBorder="1" applyAlignment="1">
      <alignment horizontal="left" vertical="center"/>
    </xf>
    <xf numFmtId="0" fontId="7" fillId="0" borderId="50" xfId="0" applyFont="1" applyBorder="1" applyAlignment="1" applyProtection="1">
      <alignment horizontal="left" vertical="center"/>
      <protection locked="0"/>
    </xf>
    <xf numFmtId="0" fontId="7" fillId="0" borderId="51" xfId="0" applyFont="1" applyBorder="1" applyAlignment="1" applyProtection="1">
      <alignment horizontal="left" vertical="center"/>
      <protection locked="0"/>
    </xf>
    <xf numFmtId="0" fontId="7" fillId="0" borderId="134" xfId="0" applyFont="1" applyBorder="1" applyAlignment="1" applyProtection="1">
      <alignment horizontal="left" vertical="center"/>
      <protection locked="0"/>
    </xf>
    <xf numFmtId="0" fontId="7" fillId="0" borderId="90" xfId="0" applyFont="1" applyBorder="1" applyAlignment="1" applyProtection="1">
      <alignment horizontal="left" vertical="center"/>
      <protection locked="0"/>
    </xf>
    <xf numFmtId="0" fontId="7" fillId="0" borderId="95" xfId="0" applyFont="1" applyBorder="1" applyAlignment="1" applyProtection="1">
      <alignment horizontal="left" vertical="center"/>
      <protection locked="0"/>
    </xf>
    <xf numFmtId="0" fontId="7" fillId="0" borderId="106" xfId="0" applyFont="1" applyBorder="1" applyAlignment="1" applyProtection="1">
      <alignment horizontal="left" vertical="center"/>
      <protection locked="0"/>
    </xf>
    <xf numFmtId="0" fontId="8" fillId="0" borderId="90" xfId="0" applyFont="1" applyBorder="1" applyAlignment="1" applyProtection="1">
      <alignment horizontal="center" vertical="center"/>
      <protection locked="0"/>
    </xf>
    <xf numFmtId="0" fontId="8" fillId="0" borderId="95" xfId="0" applyFont="1" applyBorder="1" applyAlignment="1" applyProtection="1">
      <alignment horizontal="center" vertical="center"/>
      <protection locked="0"/>
    </xf>
    <xf numFmtId="0" fontId="8" fillId="0" borderId="55" xfId="0" applyFont="1" applyBorder="1" applyAlignment="1" applyProtection="1">
      <alignment horizontal="center" vertical="center"/>
      <protection locked="0"/>
    </xf>
    <xf numFmtId="0" fontId="8" fillId="0" borderId="143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7" fillId="0" borderId="24" xfId="0" applyFont="1" applyBorder="1" applyProtection="1">
      <alignment vertical="center"/>
      <protection locked="0"/>
    </xf>
    <xf numFmtId="0" fontId="8" fillId="0" borderId="129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7" fillId="0" borderId="117" xfId="0" applyFont="1" applyBorder="1" applyAlignment="1">
      <alignment horizontal="center" vertical="center" wrapText="1"/>
    </xf>
    <xf numFmtId="0" fontId="7" fillId="0" borderId="118" xfId="0" applyFont="1" applyBorder="1" applyAlignment="1">
      <alignment horizontal="center" vertical="center"/>
    </xf>
    <xf numFmtId="0" fontId="7" fillId="0" borderId="146" xfId="0" applyFont="1" applyBorder="1" applyAlignment="1">
      <alignment horizontal="center" vertical="center"/>
    </xf>
    <xf numFmtId="180" fontId="41" fillId="0" borderId="102" xfId="0" applyNumberFormat="1" applyFont="1" applyBorder="1" applyAlignment="1">
      <alignment horizontal="center" vertical="center"/>
    </xf>
    <xf numFmtId="180" fontId="41" fillId="0" borderId="87" xfId="0" applyNumberFormat="1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44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/>
    </xf>
    <xf numFmtId="0" fontId="8" fillId="0" borderId="93" xfId="0" applyFont="1" applyBorder="1" applyAlignment="1">
      <alignment horizontal="center" vertical="center"/>
    </xf>
    <xf numFmtId="0" fontId="7" fillId="0" borderId="87" xfId="0" applyFont="1" applyBorder="1" applyAlignment="1">
      <alignment wrapText="1"/>
    </xf>
    <xf numFmtId="0" fontId="8" fillId="0" borderId="0" xfId="0" applyFont="1" applyBorder="1" applyAlignment="1" applyProtection="1">
      <alignment horizontal="center"/>
      <protection locked="0"/>
    </xf>
    <xf numFmtId="0" fontId="8" fillId="0" borderId="102" xfId="0" applyFont="1" applyBorder="1" applyAlignment="1">
      <alignment horizontal="right" wrapText="1"/>
    </xf>
    <xf numFmtId="0" fontId="8" fillId="0" borderId="0" xfId="0" applyFont="1" applyBorder="1" applyAlignment="1">
      <alignment horizontal="right" wrapText="1"/>
    </xf>
    <xf numFmtId="0" fontId="7" fillId="0" borderId="38" xfId="0" applyFont="1" applyBorder="1" applyAlignment="1">
      <alignment wrapText="1"/>
    </xf>
    <xf numFmtId="0" fontId="8" fillId="0" borderId="0" xfId="0" applyFont="1" applyBorder="1" applyAlignment="1" applyProtection="1">
      <alignment horizontal="center" wrapText="1"/>
      <protection locked="0"/>
    </xf>
    <xf numFmtId="0" fontId="8" fillId="0" borderId="35" xfId="0" applyFont="1" applyBorder="1" applyAlignment="1" applyProtection="1">
      <alignment horizontal="center" wrapText="1"/>
      <protection locked="0"/>
    </xf>
    <xf numFmtId="0" fontId="8" fillId="0" borderId="114" xfId="0" applyFont="1" applyBorder="1" applyAlignment="1">
      <alignment horizontal="right" wrapText="1"/>
    </xf>
    <xf numFmtId="0" fontId="8" fillId="0" borderId="35" xfId="0" applyFont="1" applyBorder="1" applyAlignment="1">
      <alignment horizontal="right" wrapText="1"/>
    </xf>
    <xf numFmtId="178" fontId="7" fillId="0" borderId="147" xfId="0" applyNumberFormat="1" applyFont="1" applyBorder="1" applyAlignment="1" applyProtection="1">
      <alignment horizontal="center" vertical="center"/>
      <protection locked="0"/>
    </xf>
    <xf numFmtId="178" fontId="7" fillId="0" borderId="23" xfId="0" applyNumberFormat="1" applyFont="1" applyBorder="1" applyAlignment="1" applyProtection="1">
      <alignment horizontal="center" vertical="center"/>
      <protection locked="0"/>
    </xf>
    <xf numFmtId="178" fontId="7" fillId="0" borderId="148" xfId="0" applyNumberFormat="1" applyFont="1" applyBorder="1" applyAlignment="1" applyProtection="1">
      <alignment horizontal="center" vertical="center"/>
      <protection locked="0"/>
    </xf>
    <xf numFmtId="178" fontId="7" fillId="0" borderId="119" xfId="0" applyNumberFormat="1" applyFont="1" applyBorder="1" applyAlignment="1" applyProtection="1">
      <alignment horizontal="center" vertical="center"/>
      <protection locked="0"/>
    </xf>
    <xf numFmtId="178" fontId="7" fillId="0" borderId="120" xfId="0" applyNumberFormat="1" applyFont="1" applyBorder="1" applyAlignment="1" applyProtection="1">
      <alignment horizontal="center" vertical="center"/>
      <protection locked="0"/>
    </xf>
    <xf numFmtId="178" fontId="7" fillId="0" borderId="149" xfId="0" applyNumberFormat="1" applyFont="1" applyBorder="1" applyAlignment="1" applyProtection="1">
      <alignment horizontal="center" vertical="center"/>
      <protection locked="0"/>
    </xf>
    <xf numFmtId="178" fontId="8" fillId="0" borderId="94" xfId="0" applyNumberFormat="1" applyFont="1" applyBorder="1" applyAlignment="1" applyProtection="1">
      <alignment horizontal="center" vertical="center"/>
      <protection locked="0"/>
    </xf>
    <xf numFmtId="178" fontId="8" fillId="0" borderId="26" xfId="0" applyNumberFormat="1" applyFont="1" applyBorder="1" applyAlignment="1" applyProtection="1">
      <alignment horizontal="center" vertical="center"/>
      <protection locked="0"/>
    </xf>
    <xf numFmtId="178" fontId="8" fillId="0" borderId="56" xfId="0" applyNumberFormat="1" applyFont="1" applyBorder="1" applyAlignment="1" applyProtection="1">
      <alignment horizontal="center" vertical="center"/>
      <protection locked="0"/>
    </xf>
    <xf numFmtId="178" fontId="8" fillId="0" borderId="22" xfId="0" applyNumberFormat="1" applyFont="1" applyBorder="1" applyAlignment="1">
      <alignment horizontal="center" vertical="center" wrapText="1"/>
    </xf>
    <xf numFmtId="178" fontId="8" fillId="0" borderId="23" xfId="0" applyNumberFormat="1" applyFont="1" applyBorder="1" applyAlignment="1">
      <alignment horizontal="center" vertical="center" wrapText="1"/>
    </xf>
    <xf numFmtId="178" fontId="8" fillId="0" borderId="25" xfId="0" applyNumberFormat="1" applyFont="1" applyBorder="1" applyAlignment="1">
      <alignment horizontal="center" vertical="center" wrapText="1"/>
    </xf>
    <xf numFmtId="178" fontId="8" fillId="0" borderId="26" xfId="0" applyNumberFormat="1" applyFont="1" applyBorder="1" applyAlignment="1">
      <alignment horizontal="center" vertical="center" wrapText="1"/>
    </xf>
    <xf numFmtId="0" fontId="8" fillId="0" borderId="71" xfId="0" applyFont="1" applyBorder="1" applyAlignment="1">
      <alignment horizontal="left" vertical="center" wrapText="1" indent="1"/>
    </xf>
    <xf numFmtId="0" fontId="8" fillId="0" borderId="41" xfId="0" applyFont="1" applyBorder="1" applyAlignment="1">
      <alignment horizontal="left" vertical="center" indent="1"/>
    </xf>
    <xf numFmtId="0" fontId="8" fillId="0" borderId="13" xfId="0" applyFont="1" applyBorder="1" applyAlignment="1">
      <alignment horizontal="left" vertical="center" wrapText="1" indent="1"/>
    </xf>
    <xf numFmtId="0" fontId="8" fillId="0" borderId="67" xfId="0" applyFont="1" applyBorder="1" applyAlignment="1">
      <alignment horizontal="left" vertical="center" indent="1"/>
    </xf>
    <xf numFmtId="0" fontId="8" fillId="0" borderId="18" xfId="0" applyFont="1" applyBorder="1" applyAlignment="1">
      <alignment horizontal="left" vertical="center" indent="1"/>
    </xf>
    <xf numFmtId="0" fontId="8" fillId="0" borderId="44" xfId="0" applyFont="1" applyBorder="1" applyAlignment="1">
      <alignment horizontal="left" vertical="center" indent="1"/>
    </xf>
    <xf numFmtId="0" fontId="7" fillId="0" borderId="0" xfId="0" applyFont="1" applyAlignment="1">
      <alignment horizontal="center" vertical="center" wrapText="1"/>
    </xf>
    <xf numFmtId="0" fontId="8" fillId="0" borderId="115" xfId="0" applyFont="1" applyBorder="1" applyAlignment="1" applyProtection="1">
      <alignment horizontal="left" vertical="top" wrapText="1" indent="1"/>
      <protection locked="0"/>
    </xf>
    <xf numFmtId="0" fontId="8" fillId="0" borderId="37" xfId="0" applyFont="1" applyBorder="1" applyAlignment="1" applyProtection="1">
      <alignment horizontal="left" vertical="top" wrapText="1" indent="1"/>
      <protection locked="0"/>
    </xf>
    <xf numFmtId="0" fontId="8" fillId="0" borderId="102" xfId="0" applyFont="1" applyBorder="1" applyAlignment="1" applyProtection="1">
      <alignment horizontal="left" vertical="top" wrapText="1" indent="1"/>
      <protection locked="0"/>
    </xf>
    <xf numFmtId="0" fontId="8" fillId="0" borderId="0" xfId="0" applyFont="1" applyBorder="1" applyAlignment="1" applyProtection="1">
      <alignment horizontal="left" vertical="top" wrapText="1" indent="1"/>
      <protection locked="0"/>
    </xf>
    <xf numFmtId="0" fontId="8" fillId="0" borderId="87" xfId="0" applyFont="1" applyBorder="1" applyAlignment="1" applyProtection="1">
      <alignment horizontal="left" vertical="top" wrapText="1" indent="1"/>
      <protection locked="0"/>
    </xf>
    <xf numFmtId="0" fontId="8" fillId="0" borderId="114" xfId="0" applyFont="1" applyBorder="1" applyAlignment="1" applyProtection="1">
      <alignment horizontal="left" vertical="top" wrapText="1" indent="1"/>
      <protection locked="0"/>
    </xf>
    <xf numFmtId="0" fontId="8" fillId="0" borderId="35" xfId="0" applyFont="1" applyBorder="1" applyAlignment="1" applyProtection="1">
      <alignment horizontal="left" vertical="top" wrapText="1" indent="1"/>
      <protection locked="0"/>
    </xf>
    <xf numFmtId="0" fontId="8" fillId="0" borderId="38" xfId="0" applyFont="1" applyBorder="1" applyAlignment="1" applyProtection="1">
      <alignment horizontal="left" vertical="top" wrapText="1" indent="1"/>
      <protection locked="0"/>
    </xf>
    <xf numFmtId="178" fontId="2" fillId="0" borderId="23" xfId="0" applyNumberFormat="1" applyFont="1" applyBorder="1" applyAlignment="1" applyProtection="1">
      <alignment horizontal="center" vertical="center" wrapText="1"/>
      <protection locked="0"/>
    </xf>
    <xf numFmtId="178" fontId="2" fillId="0" borderId="26" xfId="0" applyNumberFormat="1" applyFont="1" applyBorder="1" applyAlignment="1" applyProtection="1">
      <alignment horizontal="center" vertical="center" wrapText="1"/>
      <protection locked="0"/>
    </xf>
    <xf numFmtId="0" fontId="7" fillId="0" borderId="56" xfId="0" applyFont="1" applyBorder="1" applyAlignment="1">
      <alignment horizontal="center" vertical="center"/>
    </xf>
    <xf numFmtId="0" fontId="7" fillId="0" borderId="139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139" xfId="0" applyFont="1" applyBorder="1" applyAlignment="1">
      <alignment horizontal="center" vertical="center" wrapText="1"/>
    </xf>
    <xf numFmtId="0" fontId="7" fillId="0" borderId="90" xfId="0" applyFont="1" applyBorder="1" applyAlignment="1">
      <alignment horizontal="center" vertical="center" wrapText="1"/>
    </xf>
    <xf numFmtId="0" fontId="7" fillId="0" borderId="95" xfId="0" applyFont="1" applyBorder="1" applyAlignment="1">
      <alignment horizontal="center" vertical="center" wrapText="1"/>
    </xf>
    <xf numFmtId="0" fontId="7" fillId="0" borderId="10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76" fontId="7" fillId="0" borderId="75" xfId="0" applyNumberFormat="1" applyFont="1" applyBorder="1" applyAlignment="1" applyProtection="1">
      <alignment horizontal="center" vertical="center"/>
      <protection locked="0"/>
    </xf>
    <xf numFmtId="176" fontId="7" fillId="0" borderId="30" xfId="0" applyNumberFormat="1" applyFont="1" applyBorder="1" applyAlignment="1" applyProtection="1">
      <alignment horizontal="center" vertical="center"/>
      <protection locked="0"/>
    </xf>
    <xf numFmtId="0" fontId="8" fillId="0" borderId="57" xfId="0" applyFont="1" applyBorder="1" applyAlignment="1">
      <alignment horizontal="center" vertical="center" wrapText="1"/>
    </xf>
    <xf numFmtId="0" fontId="8" fillId="0" borderId="57" xfId="0" applyFont="1" applyBorder="1" applyAlignment="1" applyProtection="1">
      <alignment horizontal="center" vertical="center" wrapText="1"/>
      <protection locked="0"/>
    </xf>
    <xf numFmtId="0" fontId="8" fillId="0" borderId="100" xfId="0" applyFont="1" applyBorder="1" applyAlignment="1">
      <alignment horizontal="center" vertical="center" wrapText="1"/>
    </xf>
    <xf numFmtId="0" fontId="8" fillId="0" borderId="64" xfId="0" applyFont="1" applyBorder="1" applyAlignment="1" applyProtection="1">
      <alignment horizontal="center" vertical="center" wrapText="1"/>
      <protection locked="0"/>
    </xf>
    <xf numFmtId="0" fontId="8" fillId="0" borderId="17" xfId="0" applyFont="1" applyBorder="1" applyAlignment="1" applyProtection="1">
      <alignment horizontal="center" vertical="center" wrapText="1"/>
      <protection locked="0"/>
    </xf>
    <xf numFmtId="0" fontId="7" fillId="0" borderId="82" xfId="0" applyFont="1" applyBorder="1" applyAlignment="1">
      <alignment horizontal="center" vertical="center" wrapText="1"/>
    </xf>
    <xf numFmtId="0" fontId="8" fillId="0" borderId="115" xfId="0" applyFont="1" applyBorder="1" applyAlignment="1" applyProtection="1">
      <alignment vertical="center"/>
      <protection locked="0"/>
    </xf>
    <xf numFmtId="0" fontId="8" fillId="0" borderId="28" xfId="0" applyFont="1" applyBorder="1" applyAlignment="1" applyProtection="1">
      <alignment vertical="center"/>
      <protection locked="0"/>
    </xf>
    <xf numFmtId="0" fontId="8" fillId="0" borderId="37" xfId="0" applyFont="1" applyBorder="1" applyAlignment="1" applyProtection="1">
      <alignment vertical="center"/>
      <protection locked="0"/>
    </xf>
    <xf numFmtId="0" fontId="8" fillId="0" borderId="114" xfId="0" applyFont="1" applyBorder="1" applyAlignment="1" applyProtection="1">
      <alignment vertical="center"/>
      <protection locked="0"/>
    </xf>
    <xf numFmtId="0" fontId="8" fillId="0" borderId="35" xfId="0" applyFont="1" applyBorder="1" applyAlignment="1" applyProtection="1">
      <alignment vertical="center"/>
      <protection locked="0"/>
    </xf>
    <xf numFmtId="0" fontId="8" fillId="0" borderId="38" xfId="0" applyFont="1" applyBorder="1" applyAlignment="1" applyProtection="1">
      <alignment vertical="center"/>
      <protection locked="0"/>
    </xf>
    <xf numFmtId="176" fontId="41" fillId="0" borderId="0" xfId="0" applyNumberFormat="1" applyFont="1" applyAlignment="1" applyProtection="1">
      <alignment horizontal="center"/>
      <protection locked="0"/>
    </xf>
    <xf numFmtId="0" fontId="7" fillId="0" borderId="28" xfId="0" applyFont="1" applyBorder="1" applyAlignment="1" applyProtection="1">
      <alignment horizontal="left" vertical="top" indent="1"/>
      <protection locked="0"/>
    </xf>
    <xf numFmtId="0" fontId="7" fillId="0" borderId="37" xfId="0" applyFont="1" applyBorder="1" applyAlignment="1" applyProtection="1">
      <alignment horizontal="left" vertical="top" indent="1"/>
      <protection locked="0"/>
    </xf>
    <xf numFmtId="0" fontId="7" fillId="0" borderId="0" xfId="0" applyFont="1" applyBorder="1" applyAlignment="1" applyProtection="1">
      <alignment horizontal="left" vertical="top" indent="1"/>
      <protection locked="0"/>
    </xf>
    <xf numFmtId="0" fontId="7" fillId="0" borderId="87" xfId="0" applyFont="1" applyBorder="1" applyAlignment="1" applyProtection="1">
      <alignment horizontal="left" vertical="top" indent="1"/>
      <protection locked="0"/>
    </xf>
    <xf numFmtId="0" fontId="7" fillId="0" borderId="35" xfId="0" applyFont="1" applyBorder="1" applyAlignment="1" applyProtection="1">
      <alignment horizontal="left" vertical="top" indent="1"/>
      <protection locked="0"/>
    </xf>
    <xf numFmtId="0" fontId="7" fillId="0" borderId="38" xfId="0" applyFont="1" applyBorder="1" applyAlignment="1" applyProtection="1">
      <alignment horizontal="left" vertical="top" indent="1"/>
      <protection locked="0"/>
    </xf>
    <xf numFmtId="0" fontId="7" fillId="0" borderId="94" xfId="0" applyFont="1" applyBorder="1" applyAlignment="1">
      <alignment horizontal="center" vertical="center" wrapText="1"/>
    </xf>
    <xf numFmtId="0" fontId="7" fillId="0" borderId="0" xfId="0" applyFont="1" applyAlignment="1" applyProtection="1">
      <alignment horizontal="center"/>
      <protection locked="0"/>
    </xf>
    <xf numFmtId="0" fontId="8" fillId="0" borderId="28" xfId="0" applyFont="1" applyBorder="1" applyAlignment="1">
      <alignment vertical="center" wrapText="1"/>
    </xf>
    <xf numFmtId="0" fontId="8" fillId="0" borderId="37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87" xfId="0" applyFont="1" applyBorder="1" applyAlignment="1">
      <alignment vertical="center" wrapText="1"/>
    </xf>
    <xf numFmtId="0" fontId="8" fillId="0" borderId="35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94" xfId="0" applyFont="1" applyBorder="1" applyAlignment="1">
      <alignment horizontal="center" vertical="center"/>
    </xf>
    <xf numFmtId="0" fontId="8" fillId="0" borderId="134" xfId="0" applyFont="1" applyBorder="1" applyAlignment="1" applyProtection="1">
      <alignment horizontal="center" vertical="center"/>
      <protection locked="0"/>
    </xf>
    <xf numFmtId="0" fontId="8" fillId="0" borderId="38" xfId="0" applyFont="1" applyBorder="1" applyAlignment="1" applyProtection="1">
      <alignment horizontal="center" vertical="center"/>
      <protection locked="0"/>
    </xf>
    <xf numFmtId="0" fontId="8" fillId="0" borderId="50" xfId="0" applyFont="1" applyBorder="1" applyAlignment="1" applyProtection="1">
      <alignment horizontal="center" vertical="center" wrapText="1"/>
      <protection locked="0"/>
    </xf>
    <xf numFmtId="0" fontId="8" fillId="0" borderId="51" xfId="0" applyFont="1" applyBorder="1" applyAlignment="1" applyProtection="1">
      <alignment horizontal="center" vertical="center" wrapText="1"/>
      <protection locked="0"/>
    </xf>
    <xf numFmtId="0" fontId="8" fillId="0" borderId="92" xfId="0" applyFont="1" applyBorder="1" applyAlignment="1" applyProtection="1">
      <alignment horizontal="center" vertical="center" wrapText="1"/>
      <protection locked="0"/>
    </xf>
    <xf numFmtId="0" fontId="8" fillId="0" borderId="35" xfId="0" applyFont="1" applyBorder="1" applyAlignment="1" applyProtection="1">
      <alignment horizontal="center" vertical="center" wrapText="1"/>
      <protection locked="0"/>
    </xf>
    <xf numFmtId="0" fontId="7" fillId="0" borderId="68" xfId="0" applyFont="1" applyBorder="1" applyAlignment="1">
      <alignment horizontal="center" vertical="center"/>
    </xf>
    <xf numFmtId="178" fontId="8" fillId="0" borderId="50" xfId="0" applyNumberFormat="1" applyFont="1" applyBorder="1" applyAlignment="1">
      <alignment horizontal="center" vertical="center" wrapText="1"/>
    </xf>
    <xf numFmtId="178" fontId="8" fillId="0" borderId="51" xfId="0" applyNumberFormat="1" applyFont="1" applyBorder="1" applyAlignment="1">
      <alignment horizontal="center" vertical="center" wrapText="1"/>
    </xf>
    <xf numFmtId="178" fontId="8" fillId="0" borderId="134" xfId="0" applyNumberFormat="1" applyFont="1" applyBorder="1" applyAlignment="1">
      <alignment horizontal="center" vertical="center" wrapText="1"/>
    </xf>
    <xf numFmtId="178" fontId="8" fillId="0" borderId="92" xfId="0" applyNumberFormat="1" applyFont="1" applyBorder="1" applyAlignment="1">
      <alignment horizontal="center" vertical="center" wrapText="1"/>
    </xf>
    <xf numFmtId="178" fontId="8" fillId="0" borderId="35" xfId="0" applyNumberFormat="1" applyFont="1" applyBorder="1" applyAlignment="1">
      <alignment horizontal="center" vertical="center" wrapText="1"/>
    </xf>
    <xf numFmtId="178" fontId="8" fillId="0" borderId="38" xfId="0" applyNumberFormat="1" applyFont="1" applyBorder="1" applyAlignment="1">
      <alignment horizontal="center" vertical="center" wrapText="1"/>
    </xf>
    <xf numFmtId="0" fontId="8" fillId="0" borderId="23" xfId="0" applyFont="1" applyBorder="1" applyAlignment="1" applyProtection="1">
      <alignment horizontal="center" vertical="center" wrapText="1"/>
      <protection locked="0"/>
    </xf>
    <xf numFmtId="0" fontId="8" fillId="0" borderId="26" xfId="0" applyFont="1" applyBorder="1" applyAlignment="1" applyProtection="1">
      <alignment horizontal="center" vertical="center" wrapText="1"/>
      <protection locked="0"/>
    </xf>
    <xf numFmtId="0" fontId="8" fillId="0" borderId="134" xfId="0" applyFont="1" applyBorder="1" applyAlignment="1" applyProtection="1">
      <alignment horizontal="center" vertical="center" wrapText="1"/>
      <protection locked="0"/>
    </xf>
    <xf numFmtId="0" fontId="8" fillId="0" borderId="38" xfId="0" applyFont="1" applyBorder="1" applyAlignment="1" applyProtection="1">
      <alignment horizontal="center" vertical="center" wrapText="1"/>
      <protection locked="0"/>
    </xf>
    <xf numFmtId="0" fontId="7" fillId="0" borderId="28" xfId="0" applyFont="1" applyBorder="1" applyAlignment="1" applyProtection="1">
      <alignment horizontal="center" vertical="center" wrapText="1"/>
      <protection locked="0"/>
    </xf>
    <xf numFmtId="0" fontId="7" fillId="0" borderId="37" xfId="0" applyFont="1" applyBorder="1" applyAlignment="1" applyProtection="1">
      <alignment horizontal="center" vertical="center" wrapText="1"/>
      <protection locked="0"/>
    </xf>
    <xf numFmtId="0" fontId="7" fillId="0" borderId="95" xfId="0" applyFont="1" applyBorder="1" applyAlignment="1" applyProtection="1">
      <alignment horizontal="center" vertical="center" wrapText="1"/>
      <protection locked="0"/>
    </xf>
    <xf numFmtId="0" fontId="7" fillId="0" borderId="106" xfId="0" applyFont="1" applyBorder="1" applyAlignment="1" applyProtection="1">
      <alignment horizontal="center" vertical="center" wrapText="1"/>
      <protection locked="0"/>
    </xf>
    <xf numFmtId="0" fontId="8" fillId="0" borderId="143" xfId="0" applyFont="1" applyBorder="1" applyAlignment="1">
      <alignment horizontal="center" vertical="center" wrapText="1"/>
    </xf>
    <xf numFmtId="0" fontId="7" fillId="0" borderId="115" xfId="0" applyFont="1" applyBorder="1" applyAlignment="1">
      <alignment horizontal="center" vertical="center" wrapText="1"/>
    </xf>
    <xf numFmtId="0" fontId="7" fillId="0" borderId="142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/>
    </xf>
    <xf numFmtId="178" fontId="2" fillId="0" borderId="42" xfId="0" applyNumberFormat="1" applyFont="1" applyBorder="1" applyAlignment="1">
      <alignment horizontal="center" vertical="center" wrapText="1"/>
    </xf>
    <xf numFmtId="178" fontId="2" fillId="0" borderId="23" xfId="0" applyNumberFormat="1" applyFont="1" applyBorder="1" applyAlignment="1">
      <alignment horizontal="center" vertical="center" wrapText="1"/>
    </xf>
    <xf numFmtId="178" fontId="2" fillId="0" borderId="26" xfId="0" applyNumberFormat="1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68" xfId="0" applyFont="1" applyBorder="1" applyAlignment="1">
      <alignment horizontal="center" vertical="center" wrapText="1"/>
    </xf>
    <xf numFmtId="178" fontId="2" fillId="0" borderId="24" xfId="0" applyNumberFormat="1" applyFont="1" applyBorder="1" applyAlignment="1" applyProtection="1">
      <alignment horizontal="center" vertical="center" wrapText="1"/>
      <protection locked="0"/>
    </xf>
    <xf numFmtId="178" fontId="2" fillId="0" borderId="27" xfId="0" applyNumberFormat="1" applyFont="1" applyBorder="1" applyAlignment="1" applyProtection="1">
      <alignment horizontal="center" vertical="center" wrapText="1"/>
      <protection locked="0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178" fontId="7" fillId="0" borderId="50" xfId="0" applyNumberFormat="1" applyFont="1" applyBorder="1" applyAlignment="1" applyProtection="1">
      <alignment horizontal="center" vertical="center" wrapText="1"/>
      <protection locked="0"/>
    </xf>
    <xf numFmtId="178" fontId="7" fillId="0" borderId="52" xfId="0" applyNumberFormat="1" applyFont="1" applyBorder="1" applyAlignment="1" applyProtection="1">
      <alignment horizontal="center" vertical="center" wrapText="1"/>
      <protection locked="0"/>
    </xf>
    <xf numFmtId="178" fontId="7" fillId="0" borderId="92" xfId="0" applyNumberFormat="1" applyFont="1" applyBorder="1" applyAlignment="1" applyProtection="1">
      <alignment horizontal="center" vertical="center" wrapText="1"/>
      <protection locked="0"/>
    </xf>
    <xf numFmtId="178" fontId="7" fillId="0" borderId="83" xfId="0" applyNumberFormat="1" applyFont="1" applyBorder="1" applyAlignment="1" applyProtection="1">
      <alignment horizontal="center" vertical="center" wrapText="1"/>
      <protection locked="0"/>
    </xf>
    <xf numFmtId="178" fontId="8" fillId="0" borderId="143" xfId="0" applyNumberFormat="1" applyFont="1" applyBorder="1" applyAlignment="1" applyProtection="1">
      <alignment horizontal="center" vertical="center" wrapText="1"/>
      <protection locked="0"/>
    </xf>
    <xf numFmtId="178" fontId="8" fillId="0" borderId="51" xfId="0" applyNumberFormat="1" applyFont="1" applyBorder="1" applyAlignment="1" applyProtection="1">
      <alignment horizontal="center" vertical="center" wrapText="1"/>
      <protection locked="0"/>
    </xf>
    <xf numFmtId="178" fontId="8" fillId="0" borderId="52" xfId="0" applyNumberFormat="1" applyFont="1" applyBorder="1" applyAlignment="1" applyProtection="1">
      <alignment horizontal="center" vertical="center" wrapText="1"/>
      <protection locked="0"/>
    </xf>
    <xf numFmtId="178" fontId="8" fillId="0" borderId="114" xfId="0" applyNumberFormat="1" applyFont="1" applyBorder="1" applyAlignment="1" applyProtection="1">
      <alignment horizontal="center" vertical="center" wrapText="1"/>
      <protection locked="0"/>
    </xf>
    <xf numFmtId="178" fontId="8" fillId="0" borderId="35" xfId="0" applyNumberFormat="1" applyFont="1" applyBorder="1" applyAlignment="1" applyProtection="1">
      <alignment horizontal="center" vertical="center" wrapText="1"/>
      <protection locked="0"/>
    </xf>
    <xf numFmtId="178" fontId="8" fillId="0" borderId="83" xfId="0" applyNumberFormat="1" applyFont="1" applyBorder="1" applyAlignment="1" applyProtection="1">
      <alignment horizontal="center" vertical="center" wrapText="1"/>
      <protection locked="0"/>
    </xf>
    <xf numFmtId="0" fontId="7" fillId="0" borderId="26" xfId="0" applyFont="1" applyBorder="1" applyAlignment="1" applyProtection="1">
      <alignment horizontal="center" vertical="center" wrapText="1"/>
      <protection locked="0"/>
    </xf>
    <xf numFmtId="0" fontId="7" fillId="0" borderId="23" xfId="0" applyFont="1" applyBorder="1" applyAlignment="1" applyProtection="1">
      <alignment horizontal="center" vertical="center" wrapText="1"/>
      <protection locked="0"/>
    </xf>
    <xf numFmtId="0" fontId="8" fillId="0" borderId="57" xfId="0" applyFont="1" applyBorder="1" applyAlignment="1">
      <alignment horizontal="left" vertical="center" wrapText="1" indent="1"/>
    </xf>
    <xf numFmtId="0" fontId="8" fillId="0" borderId="101" xfId="0" applyFont="1" applyBorder="1" applyAlignment="1">
      <alignment horizontal="left" vertical="center" wrapText="1" indent="1"/>
    </xf>
    <xf numFmtId="0" fontId="7" fillId="0" borderId="127" xfId="0" applyFont="1" applyBorder="1" applyAlignment="1">
      <alignment horizontal="center" vertical="center"/>
    </xf>
    <xf numFmtId="0" fontId="7" fillId="0" borderId="128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101" xfId="0" applyFont="1" applyBorder="1" applyAlignment="1">
      <alignment horizontal="center" vertical="center"/>
    </xf>
    <xf numFmtId="0" fontId="7" fillId="0" borderId="27" xfId="0" applyFont="1" applyBorder="1" applyAlignment="1" applyProtection="1">
      <alignment horizontal="center" vertical="center" wrapText="1"/>
      <protection locked="0"/>
    </xf>
    <xf numFmtId="0" fontId="7" fillId="0" borderId="127" xfId="0" applyFont="1" applyBorder="1" applyAlignment="1" applyProtection="1">
      <alignment horizontal="center" vertical="center" wrapText="1"/>
      <protection locked="0"/>
    </xf>
    <xf numFmtId="0" fontId="7" fillId="0" borderId="69" xfId="0" applyFont="1" applyBorder="1" applyAlignment="1" applyProtection="1">
      <alignment horizontal="center" vertical="center" wrapText="1"/>
      <protection locked="0"/>
    </xf>
    <xf numFmtId="0" fontId="7" fillId="0" borderId="57" xfId="0" applyFont="1" applyBorder="1" applyAlignment="1" applyProtection="1">
      <alignment horizontal="center" vertical="center" wrapText="1"/>
      <protection locked="0"/>
    </xf>
    <xf numFmtId="0" fontId="7" fillId="0" borderId="64" xfId="0" applyFont="1" applyBorder="1" applyAlignment="1" applyProtection="1">
      <alignment horizontal="center" vertical="center" wrapText="1"/>
      <protection locked="0"/>
    </xf>
    <xf numFmtId="0" fontId="7" fillId="0" borderId="24" xfId="0" applyFont="1" applyBorder="1" applyAlignment="1" applyProtection="1">
      <alignment horizontal="center" vertical="center" wrapText="1"/>
      <protection locked="0"/>
    </xf>
    <xf numFmtId="0" fontId="8" fillId="0" borderId="102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right" vertical="center" wrapText="1"/>
    </xf>
    <xf numFmtId="0" fontId="26" fillId="0" borderId="79" xfId="0" applyFont="1" applyBorder="1" applyAlignment="1">
      <alignment horizontal="center" vertical="center" wrapText="1"/>
    </xf>
    <xf numFmtId="0" fontId="28" fillId="0" borderId="42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0" fontId="7" fillId="0" borderId="87" xfId="0" applyFont="1" applyBorder="1" applyAlignment="1">
      <alignment vertical="center" wrapText="1"/>
    </xf>
    <xf numFmtId="0" fontId="8" fillId="0" borderId="0" xfId="0" applyFont="1" applyBorder="1" applyAlignment="1" applyProtection="1">
      <alignment horizontal="center" vertical="center"/>
      <protection locked="0"/>
    </xf>
    <xf numFmtId="0" fontId="8" fillId="0" borderId="41" xfId="0" applyFont="1" applyBorder="1" applyAlignment="1">
      <alignment horizontal="center" vertical="center"/>
    </xf>
    <xf numFmtId="0" fontId="8" fillId="0" borderId="115" xfId="0" applyFont="1" applyBorder="1" applyAlignment="1" applyProtection="1">
      <alignment horizontal="left" vertical="center" wrapText="1" indent="1"/>
      <protection locked="0"/>
    </xf>
    <xf numFmtId="0" fontId="8" fillId="0" borderId="28" xfId="0" applyFont="1" applyBorder="1" applyAlignment="1" applyProtection="1">
      <alignment horizontal="left" vertical="center" wrapText="1" indent="1"/>
      <protection locked="0"/>
    </xf>
    <xf numFmtId="0" fontId="8" fillId="0" borderId="37" xfId="0" applyFont="1" applyBorder="1" applyAlignment="1" applyProtection="1">
      <alignment horizontal="left" vertical="center" wrapText="1" indent="1"/>
      <protection locked="0"/>
    </xf>
    <xf numFmtId="0" fontId="8" fillId="0" borderId="102" xfId="0" applyFont="1" applyBorder="1" applyAlignment="1" applyProtection="1">
      <alignment horizontal="left" vertical="center" wrapText="1" indent="1"/>
      <protection locked="0"/>
    </xf>
    <xf numFmtId="0" fontId="8" fillId="0" borderId="0" xfId="0" applyFont="1" applyBorder="1" applyAlignment="1" applyProtection="1">
      <alignment horizontal="left" vertical="center" wrapText="1" indent="1"/>
      <protection locked="0"/>
    </xf>
    <xf numFmtId="0" fontId="8" fillId="0" borderId="87" xfId="0" applyFont="1" applyBorder="1" applyAlignment="1" applyProtection="1">
      <alignment horizontal="left" vertical="center" wrapText="1" indent="1"/>
      <protection locked="0"/>
    </xf>
    <xf numFmtId="0" fontId="8" fillId="0" borderId="114" xfId="0" applyFont="1" applyBorder="1" applyAlignment="1" applyProtection="1">
      <alignment horizontal="left" vertical="center" wrapText="1" indent="1"/>
      <protection locked="0"/>
    </xf>
    <xf numFmtId="0" fontId="8" fillId="0" borderId="35" xfId="0" applyFont="1" applyBorder="1" applyAlignment="1" applyProtection="1">
      <alignment horizontal="left" vertical="center" wrapText="1" indent="1"/>
      <protection locked="0"/>
    </xf>
    <xf numFmtId="0" fontId="8" fillId="0" borderId="38" xfId="0" applyFont="1" applyBorder="1" applyAlignment="1" applyProtection="1">
      <alignment horizontal="left" vertical="center" wrapText="1" indent="1"/>
      <protection locked="0"/>
    </xf>
    <xf numFmtId="182" fontId="41" fillId="0" borderId="50" xfId="0" applyNumberFormat="1" applyFont="1" applyBorder="1" applyAlignment="1" applyProtection="1">
      <alignment horizontal="center" vertical="center"/>
      <protection locked="0"/>
    </xf>
    <xf numFmtId="182" fontId="41" fillId="0" borderId="134" xfId="0" applyNumberFormat="1" applyFont="1" applyBorder="1" applyAlignment="1" applyProtection="1">
      <alignment horizontal="center" vertical="center"/>
      <protection locked="0"/>
    </xf>
    <xf numFmtId="182" fontId="41" fillId="0" borderId="53" xfId="0" applyNumberFormat="1" applyFont="1" applyBorder="1" applyAlignment="1" applyProtection="1">
      <alignment horizontal="center" vertical="center"/>
      <protection locked="0"/>
    </xf>
    <xf numFmtId="182" fontId="41" fillId="0" borderId="87" xfId="0" applyNumberFormat="1" applyFont="1" applyBorder="1" applyAlignment="1" applyProtection="1">
      <alignment horizontal="center" vertical="center"/>
      <protection locked="0"/>
    </xf>
    <xf numFmtId="182" fontId="41" fillId="0" borderId="92" xfId="0" applyNumberFormat="1" applyFont="1" applyBorder="1" applyAlignment="1" applyProtection="1">
      <alignment horizontal="center" vertical="center"/>
      <protection locked="0"/>
    </xf>
    <xf numFmtId="182" fontId="41" fillId="0" borderId="38" xfId="0" applyNumberFormat="1" applyFont="1" applyBorder="1" applyAlignment="1" applyProtection="1">
      <alignment horizontal="center" vertical="center"/>
      <protection locked="0"/>
    </xf>
    <xf numFmtId="180" fontId="41" fillId="0" borderId="115" xfId="0" applyNumberFormat="1" applyFont="1" applyBorder="1" applyAlignment="1" applyProtection="1">
      <alignment horizontal="center" vertical="center"/>
      <protection locked="0"/>
    </xf>
    <xf numFmtId="180" fontId="41" fillId="0" borderId="28" xfId="0" applyNumberFormat="1" applyFont="1" applyBorder="1" applyAlignment="1" applyProtection="1">
      <alignment horizontal="center" vertical="center"/>
      <protection locked="0"/>
    </xf>
    <xf numFmtId="180" fontId="41" fillId="0" borderId="37" xfId="0" applyNumberFormat="1" applyFont="1" applyBorder="1" applyAlignment="1" applyProtection="1">
      <alignment horizontal="center" vertical="center"/>
      <protection locked="0"/>
    </xf>
    <xf numFmtId="0" fontId="8" fillId="0" borderId="50" xfId="0" applyFont="1" applyBorder="1" applyAlignment="1">
      <alignment horizontal="left" vertical="center" wrapText="1" indent="1"/>
    </xf>
    <xf numFmtId="0" fontId="8" fillId="0" borderId="51" xfId="0" applyFont="1" applyBorder="1" applyAlignment="1">
      <alignment horizontal="left" vertical="center" wrapText="1" indent="1"/>
    </xf>
    <xf numFmtId="0" fontId="8" fillId="0" borderId="52" xfId="0" applyFont="1" applyBorder="1" applyAlignment="1">
      <alignment horizontal="left" vertical="center" wrapText="1" indent="1"/>
    </xf>
    <xf numFmtId="0" fontId="8" fillId="0" borderId="90" xfId="0" applyFont="1" applyBorder="1" applyAlignment="1">
      <alignment horizontal="left" vertical="center" wrapText="1" indent="1"/>
    </xf>
    <xf numFmtId="0" fontId="8" fillId="0" borderId="95" xfId="0" applyFont="1" applyBorder="1" applyAlignment="1">
      <alignment horizontal="left" vertical="center" wrapText="1" indent="1"/>
    </xf>
    <xf numFmtId="0" fontId="8" fillId="0" borderId="55" xfId="0" applyFont="1" applyBorder="1" applyAlignment="1">
      <alignment horizontal="left" vertical="center" wrapText="1" indent="1"/>
    </xf>
    <xf numFmtId="178" fontId="7" fillId="0" borderId="23" xfId="0" applyNumberFormat="1" applyFont="1" applyBorder="1" applyAlignment="1" applyProtection="1">
      <alignment horizontal="center" vertical="center" wrapText="1"/>
      <protection locked="0"/>
    </xf>
    <xf numFmtId="0" fontId="30" fillId="0" borderId="127" xfId="0" applyFont="1" applyBorder="1" applyAlignment="1">
      <alignment horizontal="center" vertical="center"/>
    </xf>
    <xf numFmtId="0" fontId="30" fillId="0" borderId="69" xfId="0" applyFont="1" applyBorder="1" applyAlignment="1">
      <alignment horizontal="center" vertical="center"/>
    </xf>
    <xf numFmtId="0" fontId="30" fillId="0" borderId="57" xfId="0" applyFont="1" applyBorder="1" applyAlignment="1">
      <alignment horizontal="center" vertical="center"/>
    </xf>
    <xf numFmtId="0" fontId="30" fillId="0" borderId="64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176" fontId="8" fillId="0" borderId="30" xfId="0" applyNumberFormat="1" applyFont="1" applyBorder="1" applyAlignment="1" applyProtection="1">
      <alignment horizontal="left" vertical="center"/>
      <protection locked="0"/>
    </xf>
    <xf numFmtId="0" fontId="8" fillId="0" borderId="30" xfId="0" applyNumberFormat="1" applyFont="1" applyBorder="1" applyAlignment="1">
      <alignment horizontal="left" vertical="center"/>
    </xf>
    <xf numFmtId="0" fontId="8" fillId="0" borderId="32" xfId="0" applyNumberFormat="1" applyFont="1" applyBorder="1" applyAlignment="1">
      <alignment horizontal="left" vertical="center"/>
    </xf>
    <xf numFmtId="182" fontId="8" fillId="0" borderId="94" xfId="0" applyNumberFormat="1" applyFont="1" applyBorder="1" applyAlignment="1" applyProtection="1">
      <alignment horizontal="center" vertical="center"/>
      <protection locked="0"/>
    </xf>
    <xf numFmtId="181" fontId="8" fillId="0" borderId="23" xfId="0" applyNumberFormat="1" applyFont="1" applyBorder="1" applyAlignment="1">
      <alignment horizontal="center" vertical="center"/>
    </xf>
    <xf numFmtId="181" fontId="8" fillId="0" borderId="26" xfId="0" applyNumberFormat="1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14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179" fontId="41" fillId="0" borderId="67" xfId="0" applyNumberFormat="1" applyFont="1" applyBorder="1" applyAlignment="1" applyProtection="1">
      <alignment horizontal="center" vertical="center"/>
      <protection locked="0"/>
    </xf>
    <xf numFmtId="178" fontId="2" fillId="0" borderId="143" xfId="0" applyNumberFormat="1" applyFont="1" applyBorder="1" applyAlignment="1" applyProtection="1">
      <alignment horizontal="left" vertical="top" wrapText="1" indent="1"/>
      <protection locked="0"/>
    </xf>
    <xf numFmtId="178" fontId="2" fillId="0" borderId="51" xfId="0" applyNumberFormat="1" applyFont="1" applyBorder="1" applyAlignment="1" applyProtection="1">
      <alignment horizontal="left" vertical="top" wrapText="1" indent="1"/>
      <protection locked="0"/>
    </xf>
    <xf numFmtId="178" fontId="2" fillId="0" borderId="134" xfId="0" applyNumberFormat="1" applyFont="1" applyBorder="1" applyAlignment="1" applyProtection="1">
      <alignment horizontal="left" vertical="top" wrapText="1" indent="1"/>
      <protection locked="0"/>
    </xf>
    <xf numFmtId="178" fontId="2" fillId="0" borderId="102" xfId="0" applyNumberFormat="1" applyFont="1" applyBorder="1" applyAlignment="1" applyProtection="1">
      <alignment horizontal="left" vertical="top" wrapText="1" indent="1"/>
      <protection locked="0"/>
    </xf>
    <xf numFmtId="178" fontId="2" fillId="0" borderId="0" xfId="0" applyNumberFormat="1" applyFont="1" applyBorder="1" applyAlignment="1" applyProtection="1">
      <alignment horizontal="left" vertical="top" wrapText="1" indent="1"/>
      <protection locked="0"/>
    </xf>
    <xf numFmtId="178" fontId="2" fillId="0" borderId="87" xfId="0" applyNumberFormat="1" applyFont="1" applyBorder="1" applyAlignment="1" applyProtection="1">
      <alignment horizontal="left" vertical="top" wrapText="1" indent="1"/>
      <protection locked="0"/>
    </xf>
    <xf numFmtId="178" fontId="2" fillId="0" borderId="142" xfId="0" applyNumberFormat="1" applyFont="1" applyBorder="1" applyAlignment="1" applyProtection="1">
      <alignment horizontal="left" vertical="top" wrapText="1" indent="1"/>
      <protection locked="0"/>
    </xf>
    <xf numFmtId="178" fontId="2" fillId="0" borderId="95" xfId="0" applyNumberFormat="1" applyFont="1" applyBorder="1" applyAlignment="1" applyProtection="1">
      <alignment horizontal="left" vertical="top" wrapText="1" indent="1"/>
      <protection locked="0"/>
    </xf>
    <xf numFmtId="178" fontId="2" fillId="0" borderId="106" xfId="0" applyNumberFormat="1" applyFont="1" applyBorder="1" applyAlignment="1" applyProtection="1">
      <alignment horizontal="left" vertical="top" wrapText="1" indent="1"/>
      <protection locked="0"/>
    </xf>
    <xf numFmtId="0" fontId="8" fillId="0" borderId="51" xfId="0" applyFont="1" applyBorder="1" applyAlignment="1">
      <alignment horizontal="center" vertical="center" wrapText="1"/>
    </xf>
    <xf numFmtId="0" fontId="8" fillId="0" borderId="134" xfId="0" applyFont="1" applyBorder="1" applyAlignment="1">
      <alignment horizontal="center" vertical="center" wrapText="1"/>
    </xf>
    <xf numFmtId="0" fontId="8" fillId="0" borderId="106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178" fontId="2" fillId="0" borderId="67" xfId="0" applyNumberFormat="1" applyFont="1" applyBorder="1" applyAlignment="1" applyProtection="1">
      <alignment horizontal="left" vertical="top" wrapText="1" indent="1"/>
      <protection locked="0"/>
    </xf>
    <xf numFmtId="178" fontId="2" fillId="0" borderId="23" xfId="0" applyNumberFormat="1" applyFont="1" applyBorder="1" applyAlignment="1" applyProtection="1">
      <alignment horizontal="left" vertical="top" wrapText="1" indent="1"/>
      <protection locked="0"/>
    </xf>
    <xf numFmtId="178" fontId="2" fillId="0" borderId="24" xfId="0" applyNumberFormat="1" applyFont="1" applyBorder="1" applyAlignment="1" applyProtection="1">
      <alignment horizontal="left" vertical="top" wrapText="1" indent="1"/>
      <protection locked="0"/>
    </xf>
    <xf numFmtId="178" fontId="2" fillId="0" borderId="44" xfId="0" applyNumberFormat="1" applyFont="1" applyBorder="1" applyAlignment="1" applyProtection="1">
      <alignment horizontal="left" vertical="top" wrapText="1" indent="1"/>
      <protection locked="0"/>
    </xf>
    <xf numFmtId="178" fontId="2" fillId="0" borderId="26" xfId="0" applyNumberFormat="1" applyFont="1" applyBorder="1" applyAlignment="1" applyProtection="1">
      <alignment horizontal="left" vertical="top" wrapText="1" indent="1"/>
      <protection locked="0"/>
    </xf>
    <xf numFmtId="178" fontId="2" fillId="0" borderId="27" xfId="0" applyNumberFormat="1" applyFont="1" applyBorder="1" applyAlignment="1" applyProtection="1">
      <alignment horizontal="left" vertical="top" wrapText="1" indent="1"/>
      <protection locked="0"/>
    </xf>
    <xf numFmtId="0" fontId="7" fillId="0" borderId="0" xfId="0" applyFont="1" applyAlignment="1">
      <alignment wrapText="1"/>
    </xf>
    <xf numFmtId="176" fontId="8" fillId="0" borderId="75" xfId="0" applyNumberFormat="1" applyFont="1" applyBorder="1" applyAlignment="1" applyProtection="1">
      <alignment horizontal="right" vertical="center"/>
      <protection locked="0"/>
    </xf>
    <xf numFmtId="176" fontId="8" fillId="0" borderId="30" xfId="0" applyNumberFormat="1" applyFont="1" applyBorder="1" applyAlignment="1" applyProtection="1">
      <alignment horizontal="right" vertical="center"/>
      <protection locked="0"/>
    </xf>
    <xf numFmtId="0" fontId="8" fillId="0" borderId="56" xfId="0" applyFont="1" applyBorder="1" applyAlignment="1" applyProtection="1">
      <alignment horizontal="center" vertical="center"/>
      <protection locked="0"/>
    </xf>
    <xf numFmtId="0" fontId="8" fillId="0" borderId="27" xfId="0" applyFont="1" applyBorder="1" applyAlignment="1" applyProtection="1">
      <alignment horizontal="center" vertical="center"/>
      <protection locked="0"/>
    </xf>
    <xf numFmtId="0" fontId="8" fillId="0" borderId="41" xfId="0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 wrapText="1"/>
    </xf>
    <xf numFmtId="0" fontId="8" fillId="0" borderId="75" xfId="0" applyFont="1" applyBorder="1" applyAlignment="1" applyProtection="1">
      <alignment horizontal="center" vertical="center"/>
      <protection locked="0"/>
    </xf>
    <xf numFmtId="0" fontId="8" fillId="0" borderId="30" xfId="0" applyFont="1" applyBorder="1" applyAlignment="1" applyProtection="1">
      <alignment horizontal="center" vertical="center"/>
      <protection locked="0"/>
    </xf>
    <xf numFmtId="0" fontId="7" fillId="0" borderId="30" xfId="0" applyFont="1" applyBorder="1" applyAlignment="1" applyProtection="1">
      <alignment horizontal="center" vertical="center"/>
      <protection locked="0"/>
    </xf>
    <xf numFmtId="0" fontId="7" fillId="0" borderId="32" xfId="0" applyFont="1" applyBorder="1" applyAlignment="1" applyProtection="1">
      <alignment horizontal="center" vertical="center"/>
      <protection locked="0"/>
    </xf>
    <xf numFmtId="0" fontId="7" fillId="0" borderId="99" xfId="0" applyFont="1" applyBorder="1" applyAlignment="1">
      <alignment horizontal="center" vertical="center" wrapText="1"/>
    </xf>
    <xf numFmtId="0" fontId="8" fillId="0" borderId="24" xfId="0" applyFont="1" applyBorder="1" applyAlignment="1" applyProtection="1">
      <alignment horizontal="center" vertical="center"/>
      <protection locked="0"/>
    </xf>
    <xf numFmtId="0" fontId="8" fillId="0" borderId="42" xfId="0" applyFont="1" applyBorder="1" applyAlignment="1" applyProtection="1">
      <alignment horizontal="center" vertical="center"/>
      <protection locked="0"/>
    </xf>
    <xf numFmtId="0" fontId="8" fillId="0" borderId="110" xfId="0" applyFont="1" applyBorder="1" applyAlignment="1" applyProtection="1">
      <alignment horizontal="center" vertical="center"/>
      <protection locked="0"/>
    </xf>
    <xf numFmtId="0" fontId="8" fillId="0" borderId="68" xfId="0" applyFont="1" applyBorder="1" applyAlignment="1" applyProtection="1">
      <alignment horizontal="center" vertical="center"/>
      <protection locked="0"/>
    </xf>
    <xf numFmtId="0" fontId="8" fillId="0" borderId="42" xfId="0" applyFont="1" applyBorder="1" applyAlignment="1" applyProtection="1">
      <alignment horizontal="center" vertical="center" wrapText="1"/>
      <protection locked="0"/>
    </xf>
    <xf numFmtId="0" fontId="8" fillId="0" borderId="94" xfId="0" applyFont="1" applyBorder="1" applyAlignment="1" applyProtection="1">
      <alignment horizontal="center" vertical="center" wrapText="1"/>
      <protection locked="0"/>
    </xf>
    <xf numFmtId="0" fontId="8" fillId="0" borderId="67" xfId="0" applyFont="1" applyBorder="1" applyAlignment="1" applyProtection="1">
      <alignment horizontal="center" vertical="center" wrapText="1"/>
      <protection locked="0"/>
    </xf>
    <xf numFmtId="182" fontId="8" fillId="0" borderId="22" xfId="0" applyNumberFormat="1" applyFont="1" applyBorder="1" applyAlignment="1" applyProtection="1">
      <alignment horizontal="center" vertical="center"/>
      <protection locked="0"/>
    </xf>
    <xf numFmtId="182" fontId="8" fillId="0" borderId="23" xfId="0" applyNumberFormat="1" applyFont="1" applyBorder="1" applyAlignment="1" applyProtection="1">
      <alignment horizontal="center" vertical="center"/>
      <protection locked="0"/>
    </xf>
    <xf numFmtId="182" fontId="8" fillId="0" borderId="25" xfId="0" applyNumberFormat="1" applyFont="1" applyBorder="1" applyAlignment="1" applyProtection="1">
      <alignment horizontal="center" vertical="center"/>
      <protection locked="0"/>
    </xf>
    <xf numFmtId="182" fontId="8" fillId="0" borderId="26" xfId="0" applyNumberFormat="1" applyFont="1" applyBorder="1" applyAlignment="1" applyProtection="1">
      <alignment horizontal="center" vertical="center"/>
      <protection locked="0"/>
    </xf>
    <xf numFmtId="177" fontId="41" fillId="0" borderId="67" xfId="0" applyNumberFormat="1" applyFont="1" applyBorder="1" applyAlignment="1" applyProtection="1">
      <alignment horizontal="center" vertical="center"/>
      <protection locked="0"/>
    </xf>
    <xf numFmtId="0" fontId="8" fillId="0" borderId="101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/>
    <xf numFmtId="0" fontId="8" fillId="0" borderId="53" xfId="0" applyFont="1" applyBorder="1" applyAlignment="1" applyProtection="1">
      <alignment horizontal="center" vertical="center" wrapText="1"/>
      <protection locked="0"/>
    </xf>
    <xf numFmtId="0" fontId="8" fillId="0" borderId="0" xfId="0" applyFont="1" applyBorder="1" applyAlignment="1" applyProtection="1">
      <alignment horizontal="center" vertical="center" wrapText="1"/>
      <protection locked="0"/>
    </xf>
    <xf numFmtId="0" fontId="8" fillId="0" borderId="40" xfId="0" applyFont="1" applyBorder="1" applyAlignment="1">
      <alignment horizontal="center" vertical="center" wrapText="1"/>
    </xf>
    <xf numFmtId="178" fontId="2" fillId="0" borderId="41" xfId="0" applyNumberFormat="1" applyFont="1" applyBorder="1" applyAlignment="1" applyProtection="1">
      <alignment horizontal="left" vertical="top" wrapText="1" indent="1"/>
      <protection locked="0"/>
    </xf>
    <xf numFmtId="178" fontId="2" fillId="0" borderId="42" xfId="0" applyNumberFormat="1" applyFont="1" applyBorder="1" applyAlignment="1" applyProtection="1">
      <alignment horizontal="left" vertical="top" wrapText="1" indent="1"/>
      <protection locked="0"/>
    </xf>
    <xf numFmtId="178" fontId="2" fillId="0" borderId="68" xfId="0" applyNumberFormat="1" applyFont="1" applyBorder="1" applyAlignment="1" applyProtection="1">
      <alignment horizontal="left" vertical="top" wrapText="1" indent="1"/>
      <protection locked="0"/>
    </xf>
    <xf numFmtId="49" fontId="8" fillId="0" borderId="57" xfId="0" applyNumberFormat="1" applyFont="1" applyBorder="1" applyAlignment="1" applyProtection="1">
      <alignment horizontal="center" vertical="center" wrapText="1"/>
      <protection locked="0"/>
    </xf>
    <xf numFmtId="49" fontId="8" fillId="0" borderId="101" xfId="0" applyNumberFormat="1" applyFont="1" applyBorder="1" applyAlignment="1" applyProtection="1">
      <alignment horizontal="center" vertical="center" wrapText="1"/>
      <protection locked="0"/>
    </xf>
    <xf numFmtId="0" fontId="8" fillId="0" borderId="50" xfId="0" applyNumberFormat="1" applyFont="1" applyBorder="1" applyAlignment="1" applyProtection="1">
      <alignment horizontal="center" vertical="center"/>
      <protection locked="0"/>
    </xf>
    <xf numFmtId="0" fontId="8" fillId="0" borderId="51" xfId="0" applyNumberFormat="1" applyFont="1" applyBorder="1" applyAlignment="1" applyProtection="1">
      <alignment horizontal="center" vertical="center"/>
      <protection locked="0"/>
    </xf>
    <xf numFmtId="0" fontId="8" fillId="0" borderId="134" xfId="0" applyNumberFormat="1" applyFont="1" applyBorder="1" applyAlignment="1" applyProtection="1">
      <alignment horizontal="center" vertical="center"/>
      <protection locked="0"/>
    </xf>
    <xf numFmtId="0" fontId="8" fillId="0" borderId="92" xfId="0" applyNumberFormat="1" applyFont="1" applyBorder="1" applyAlignment="1" applyProtection="1">
      <alignment horizontal="center" vertical="center"/>
      <protection locked="0"/>
    </xf>
    <xf numFmtId="0" fontId="8" fillId="0" borderId="35" xfId="0" applyNumberFormat="1" applyFont="1" applyBorder="1" applyAlignment="1" applyProtection="1">
      <alignment horizontal="center" vertical="center"/>
      <protection locked="0"/>
    </xf>
    <xf numFmtId="0" fontId="8" fillId="0" borderId="38" xfId="0" applyNumberFormat="1" applyFont="1" applyBorder="1" applyAlignment="1" applyProtection="1">
      <alignment horizontal="center" vertical="center"/>
      <protection locked="0"/>
    </xf>
    <xf numFmtId="0" fontId="8" fillId="0" borderId="52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8" fillId="0" borderId="23" xfId="0" applyNumberFormat="1" applyFont="1" applyBorder="1" applyAlignment="1" applyProtection="1">
      <alignment horizontal="center" vertical="center" wrapText="1"/>
      <protection locked="0"/>
    </xf>
    <xf numFmtId="0" fontId="8" fillId="0" borderId="94" xfId="0" applyNumberFormat="1" applyFont="1" applyBorder="1" applyAlignment="1" applyProtection="1">
      <alignment horizontal="center" vertical="center" wrapText="1"/>
      <protection locked="0"/>
    </xf>
    <xf numFmtId="0" fontId="8" fillId="0" borderId="67" xfId="0" applyNumberFormat="1" applyFont="1" applyBorder="1" applyAlignment="1" applyProtection="1">
      <alignment horizontal="center" vertical="center" wrapText="1"/>
      <protection locked="0"/>
    </xf>
    <xf numFmtId="0" fontId="8" fillId="0" borderId="23" xfId="0" applyNumberFormat="1" applyFont="1" applyBorder="1" applyAlignment="1" applyProtection="1">
      <alignment horizontal="center" vertical="center"/>
      <protection locked="0"/>
    </xf>
    <xf numFmtId="0" fontId="8" fillId="0" borderId="94" xfId="0" applyNumberFormat="1" applyFont="1" applyBorder="1" applyAlignment="1" applyProtection="1">
      <alignment horizontal="center" vertical="center"/>
      <protection locked="0"/>
    </xf>
    <xf numFmtId="0" fontId="8" fillId="0" borderId="24" xfId="0" applyNumberFormat="1" applyFont="1" applyBorder="1" applyAlignment="1" applyProtection="1">
      <alignment horizontal="center" vertical="center"/>
      <protection locked="0"/>
    </xf>
    <xf numFmtId="0" fontId="8" fillId="0" borderId="101" xfId="0" applyFont="1" applyBorder="1" applyAlignment="1">
      <alignment horizontal="center" vertical="center" wrapText="1"/>
    </xf>
    <xf numFmtId="0" fontId="8" fillId="0" borderId="50" xfId="0" applyNumberFormat="1" applyFont="1" applyBorder="1" applyAlignment="1" applyProtection="1">
      <alignment horizontal="center" vertical="center" wrapText="1"/>
      <protection locked="0"/>
    </xf>
    <xf numFmtId="0" fontId="8" fillId="0" borderId="51" xfId="0" applyNumberFormat="1" applyFont="1" applyBorder="1" applyAlignment="1" applyProtection="1">
      <alignment horizontal="center" vertical="center" wrapText="1"/>
      <protection locked="0"/>
    </xf>
    <xf numFmtId="0" fontId="8" fillId="0" borderId="52" xfId="0" applyNumberFormat="1" applyFont="1" applyBorder="1" applyAlignment="1" applyProtection="1">
      <alignment horizontal="center" vertical="center" wrapText="1"/>
      <protection locked="0"/>
    </xf>
    <xf numFmtId="0" fontId="8" fillId="0" borderId="92" xfId="0" applyNumberFormat="1" applyFont="1" applyBorder="1" applyAlignment="1" applyProtection="1">
      <alignment horizontal="center" vertical="center" wrapText="1"/>
      <protection locked="0"/>
    </xf>
    <xf numFmtId="0" fontId="8" fillId="0" borderId="35" xfId="0" applyNumberFormat="1" applyFont="1" applyBorder="1" applyAlignment="1" applyProtection="1">
      <alignment horizontal="center" vertical="center" wrapText="1"/>
      <protection locked="0"/>
    </xf>
    <xf numFmtId="0" fontId="8" fillId="0" borderId="83" xfId="0" applyNumberFormat="1" applyFont="1" applyBorder="1" applyAlignment="1" applyProtection="1">
      <alignment horizontal="center" vertical="center" wrapText="1"/>
      <protection locked="0"/>
    </xf>
    <xf numFmtId="0" fontId="7" fillId="0" borderId="50" xfId="0" applyFont="1" applyBorder="1" applyAlignment="1" applyProtection="1">
      <alignment horizontal="center" vertical="center" wrapText="1"/>
      <protection locked="0"/>
    </xf>
    <xf numFmtId="0" fontId="7" fillId="0" borderId="52" xfId="0" applyFont="1" applyBorder="1" applyAlignment="1" applyProtection="1">
      <alignment horizontal="center" vertical="center" wrapText="1"/>
      <protection locked="0"/>
    </xf>
    <xf numFmtId="0" fontId="7" fillId="0" borderId="92" xfId="0" applyFont="1" applyBorder="1" applyAlignment="1" applyProtection="1">
      <alignment horizontal="center" vertical="center" wrapText="1"/>
      <protection locked="0"/>
    </xf>
    <xf numFmtId="0" fontId="7" fillId="0" borderId="83" xfId="0" applyFont="1" applyBorder="1" applyAlignment="1" applyProtection="1">
      <alignment horizontal="center" vertical="center" wrapText="1"/>
      <protection locked="0"/>
    </xf>
    <xf numFmtId="178" fontId="2" fillId="0" borderId="23" xfId="0" applyNumberFormat="1" applyFont="1" applyBorder="1" applyAlignment="1" applyProtection="1">
      <alignment vertical="center" wrapText="1"/>
      <protection locked="0"/>
    </xf>
    <xf numFmtId="178" fontId="2" fillId="0" borderId="26" xfId="0" applyNumberFormat="1" applyFont="1" applyBorder="1" applyAlignment="1" applyProtection="1">
      <alignment vertical="center" wrapText="1"/>
      <protection locked="0"/>
    </xf>
    <xf numFmtId="0" fontId="8" fillId="0" borderId="52" xfId="0" applyFont="1" applyBorder="1" applyAlignment="1" applyProtection="1">
      <alignment horizontal="center" vertical="center" wrapText="1"/>
      <protection locked="0"/>
    </xf>
    <xf numFmtId="0" fontId="8" fillId="0" borderId="114" xfId="0" applyFont="1" applyBorder="1" applyAlignment="1" applyProtection="1">
      <alignment horizontal="center" vertical="center" wrapText="1"/>
      <protection locked="0"/>
    </xf>
    <xf numFmtId="0" fontId="8" fillId="0" borderId="83" xfId="0" applyFont="1" applyBorder="1" applyAlignment="1" applyProtection="1">
      <alignment horizontal="center" vertical="center" wrapText="1"/>
      <protection locked="0"/>
    </xf>
    <xf numFmtId="0" fontId="8" fillId="0" borderId="99" xfId="0" applyFont="1" applyBorder="1" applyAlignment="1">
      <alignment horizontal="center" vertical="center" wrapText="1"/>
    </xf>
    <xf numFmtId="0" fontId="8" fillId="0" borderId="99" xfId="0" applyFont="1" applyBorder="1" applyAlignment="1">
      <alignment horizontal="left" vertical="center" wrapText="1" indent="1"/>
    </xf>
    <xf numFmtId="0" fontId="8" fillId="0" borderId="23" xfId="0" applyFont="1" applyBorder="1" applyAlignment="1" applyProtection="1">
      <alignment horizontal="center" vertical="top" wrapText="1"/>
      <protection locked="0"/>
    </xf>
    <xf numFmtId="0" fontId="8" fillId="0" borderId="24" xfId="0" applyFont="1" applyBorder="1" applyAlignment="1" applyProtection="1">
      <alignment horizontal="center" vertical="top" wrapText="1"/>
      <protection locked="0"/>
    </xf>
    <xf numFmtId="0" fontId="8" fillId="0" borderId="25" xfId="0" applyFont="1" applyBorder="1" applyAlignment="1" applyProtection="1">
      <alignment horizontal="center" vertical="top" wrapText="1"/>
      <protection locked="0"/>
    </xf>
    <xf numFmtId="0" fontId="8" fillId="0" borderId="26" xfId="0" applyFont="1" applyBorder="1" applyAlignment="1" applyProtection="1">
      <alignment horizontal="center" vertical="top" wrapText="1"/>
      <protection locked="0"/>
    </xf>
    <xf numFmtId="0" fontId="8" fillId="0" borderId="22" xfId="0" applyFont="1" applyBorder="1" applyAlignment="1" applyProtection="1">
      <alignment horizontal="center" vertical="top" wrapText="1"/>
      <protection locked="0"/>
    </xf>
    <xf numFmtId="0" fontId="8" fillId="0" borderId="99" xfId="0" applyFont="1" applyBorder="1" applyAlignment="1" applyProtection="1">
      <alignment horizontal="left" vertical="top" wrapText="1" indent="1"/>
      <protection locked="0"/>
    </xf>
    <xf numFmtId="0" fontId="8" fillId="0" borderId="27" xfId="0" applyFont="1" applyBorder="1" applyAlignment="1" applyProtection="1">
      <alignment horizontal="center" vertical="top" wrapText="1"/>
      <protection locked="0"/>
    </xf>
    <xf numFmtId="0" fontId="8" fillId="0" borderId="42" xfId="0" applyNumberFormat="1" applyFont="1" applyBorder="1" applyAlignment="1" applyProtection="1">
      <alignment horizontal="center" vertical="center" wrapText="1"/>
      <protection locked="0"/>
    </xf>
    <xf numFmtId="0" fontId="8" fillId="0" borderId="42" xfId="0" applyNumberFormat="1" applyFont="1" applyBorder="1" applyAlignment="1" applyProtection="1">
      <alignment horizontal="center" vertical="center"/>
      <protection locked="0"/>
    </xf>
    <xf numFmtId="0" fontId="8" fillId="0" borderId="110" xfId="0" applyNumberFormat="1" applyFont="1" applyBorder="1" applyAlignment="1" applyProtection="1">
      <alignment horizontal="center" vertical="center"/>
      <protection locked="0"/>
    </xf>
    <xf numFmtId="0" fontId="8" fillId="0" borderId="68" xfId="0" applyNumberFormat="1" applyFont="1" applyBorder="1" applyAlignment="1" applyProtection="1">
      <alignment horizontal="center" vertical="center"/>
      <protection locked="0"/>
    </xf>
    <xf numFmtId="49" fontId="8" fillId="0" borderId="64" xfId="0" applyNumberFormat="1" applyFont="1" applyBorder="1" applyAlignment="1" applyProtection="1">
      <alignment horizontal="center" vertical="center" wrapText="1"/>
      <protection locked="0"/>
    </xf>
    <xf numFmtId="49" fontId="8" fillId="0" borderId="53" xfId="0" applyNumberFormat="1" applyFont="1" applyBorder="1" applyAlignment="1" applyProtection="1">
      <alignment horizontal="center" vertical="center" wrapText="1"/>
      <protection locked="0"/>
    </xf>
    <xf numFmtId="49" fontId="8" fillId="0" borderId="0" xfId="0" applyNumberFormat="1" applyFont="1" applyBorder="1" applyAlignment="1" applyProtection="1">
      <alignment horizontal="center" vertical="center" wrapText="1"/>
      <protection locked="0"/>
    </xf>
    <xf numFmtId="49" fontId="8" fillId="0" borderId="92" xfId="0" applyNumberFormat="1" applyFont="1" applyBorder="1" applyAlignment="1" applyProtection="1">
      <alignment horizontal="center" vertical="center" wrapText="1"/>
      <protection locked="0"/>
    </xf>
    <xf numFmtId="49" fontId="8" fillId="0" borderId="35" xfId="0" applyNumberFormat="1" applyFont="1" applyBorder="1" applyAlignment="1" applyProtection="1">
      <alignment horizontal="center" vertical="center" wrapText="1"/>
      <protection locked="0"/>
    </xf>
    <xf numFmtId="49" fontId="8" fillId="0" borderId="50" xfId="0" applyNumberFormat="1" applyFont="1" applyBorder="1" applyAlignment="1" applyProtection="1">
      <alignment horizontal="center" vertical="center"/>
      <protection locked="0"/>
    </xf>
    <xf numFmtId="49" fontId="8" fillId="0" borderId="51" xfId="0" applyNumberFormat="1" applyFont="1" applyBorder="1" applyAlignment="1" applyProtection="1">
      <alignment horizontal="center" vertical="center"/>
      <protection locked="0"/>
    </xf>
    <xf numFmtId="49" fontId="8" fillId="0" borderId="134" xfId="0" applyNumberFormat="1" applyFont="1" applyBorder="1" applyAlignment="1" applyProtection="1">
      <alignment horizontal="center" vertical="center"/>
      <protection locked="0"/>
    </xf>
    <xf numFmtId="49" fontId="8" fillId="0" borderId="92" xfId="0" applyNumberFormat="1" applyFont="1" applyBorder="1" applyAlignment="1" applyProtection="1">
      <alignment horizontal="center" vertical="center"/>
      <protection locked="0"/>
    </xf>
    <xf numFmtId="49" fontId="8" fillId="0" borderId="35" xfId="0" applyNumberFormat="1" applyFont="1" applyBorder="1" applyAlignment="1" applyProtection="1">
      <alignment horizontal="center" vertical="center"/>
      <protection locked="0"/>
    </xf>
    <xf numFmtId="49" fontId="8" fillId="0" borderId="38" xfId="0" applyNumberFormat="1" applyFont="1" applyBorder="1" applyAlignment="1" applyProtection="1">
      <alignment horizontal="center" vertical="center"/>
      <protection locked="0"/>
    </xf>
    <xf numFmtId="0" fontId="2" fillId="0" borderId="23" xfId="0" applyNumberFormat="1" applyFont="1" applyBorder="1" applyAlignment="1" applyProtection="1">
      <alignment vertical="center" wrapText="1"/>
      <protection locked="0"/>
    </xf>
    <xf numFmtId="0" fontId="2" fillId="0" borderId="24" xfId="0" applyNumberFormat="1" applyFont="1" applyBorder="1" applyAlignment="1" applyProtection="1">
      <alignment vertical="center" wrapText="1"/>
      <protection locked="0"/>
    </xf>
    <xf numFmtId="0" fontId="2" fillId="0" borderId="26" xfId="0" applyNumberFormat="1" applyFont="1" applyBorder="1" applyAlignment="1" applyProtection="1">
      <alignment vertical="center" wrapText="1"/>
      <protection locked="0"/>
    </xf>
    <xf numFmtId="0" fontId="2" fillId="0" borderId="27" xfId="0" applyNumberFormat="1" applyFont="1" applyBorder="1" applyAlignment="1" applyProtection="1">
      <alignment vertical="center" wrapText="1"/>
      <protection locked="0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46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7" fillId="0" borderId="69" xfId="0" applyFont="1" applyBorder="1" applyAlignment="1">
      <alignment horizontal="center" vertical="center"/>
    </xf>
    <xf numFmtId="0" fontId="7" fillId="0" borderId="156" xfId="0" applyFont="1" applyBorder="1" applyAlignment="1" applyProtection="1">
      <alignment horizontal="center" vertical="center" wrapText="1"/>
      <protection locked="0"/>
    </xf>
    <xf numFmtId="0" fontId="7" fillId="0" borderId="172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76" xfId="0" applyFont="1" applyBorder="1" applyAlignment="1" applyProtection="1">
      <alignment horizontal="left" vertical="center" indent="1"/>
      <protection locked="0"/>
    </xf>
    <xf numFmtId="0" fontId="7" fillId="0" borderId="141" xfId="0" applyFont="1" applyBorder="1" applyAlignment="1" applyProtection="1">
      <alignment horizontal="left" vertical="center" indent="1"/>
      <protection locked="0"/>
    </xf>
    <xf numFmtId="0" fontId="7" fillId="0" borderId="171" xfId="0" applyFont="1" applyBorder="1" applyAlignment="1" applyProtection="1">
      <alignment horizontal="left" vertical="center" indent="1"/>
      <protection locked="0"/>
    </xf>
    <xf numFmtId="0" fontId="7" fillId="0" borderId="141" xfId="0" applyFont="1" applyBorder="1" applyAlignment="1" applyProtection="1">
      <alignment horizontal="center" vertical="center"/>
      <protection locked="0"/>
    </xf>
    <xf numFmtId="0" fontId="8" fillId="0" borderId="48" xfId="0" applyFont="1" applyBorder="1" applyAlignment="1" applyProtection="1">
      <alignment horizontal="center" vertical="center" wrapText="1"/>
      <protection locked="0"/>
    </xf>
    <xf numFmtId="0" fontId="8" fillId="0" borderId="45" xfId="0" applyFont="1" applyBorder="1" applyAlignment="1" applyProtection="1">
      <alignment horizontal="center" vertical="center" wrapText="1"/>
      <protection locked="0"/>
    </xf>
    <xf numFmtId="0" fontId="60" fillId="0" borderId="0" xfId="0" applyFont="1" applyAlignment="1">
      <alignment horizontal="center" vertical="center"/>
    </xf>
    <xf numFmtId="0" fontId="8" fillId="0" borderId="151" xfId="0" applyFont="1" applyBorder="1" applyAlignment="1">
      <alignment horizontal="center" vertical="center" wrapText="1"/>
    </xf>
    <xf numFmtId="0" fontId="8" fillId="0" borderId="154" xfId="0" applyFont="1" applyBorder="1" applyAlignment="1">
      <alignment horizontal="center" vertical="center" wrapText="1"/>
    </xf>
    <xf numFmtId="0" fontId="8" fillId="0" borderId="113" xfId="0" applyFont="1" applyBorder="1" applyAlignment="1">
      <alignment horizontal="center" vertical="center" wrapText="1"/>
    </xf>
    <xf numFmtId="49" fontId="7" fillId="0" borderId="168" xfId="0" applyNumberFormat="1" applyFont="1" applyBorder="1" applyAlignment="1" applyProtection="1">
      <alignment horizontal="left" vertical="center" wrapText="1" indent="1"/>
      <protection locked="0"/>
    </xf>
    <xf numFmtId="49" fontId="7" fillId="0" borderId="74" xfId="0" applyNumberFormat="1" applyFont="1" applyBorder="1" applyAlignment="1" applyProtection="1">
      <alignment horizontal="left" vertical="center" wrapText="1" indent="1"/>
      <protection locked="0"/>
    </xf>
    <xf numFmtId="49" fontId="7" fillId="0" borderId="73" xfId="0" applyNumberFormat="1" applyFont="1" applyBorder="1" applyAlignment="1" applyProtection="1">
      <alignment horizontal="left" vertical="center" wrapText="1" indent="1"/>
      <protection locked="0"/>
    </xf>
    <xf numFmtId="0" fontId="7" fillId="0" borderId="70" xfId="0" applyFont="1" applyBorder="1" applyAlignment="1">
      <alignment horizontal="center" vertical="center" wrapText="1"/>
    </xf>
    <xf numFmtId="0" fontId="7" fillId="0" borderId="81" xfId="0" applyFont="1" applyBorder="1" applyAlignment="1">
      <alignment horizontal="center" vertical="center" wrapText="1"/>
    </xf>
    <xf numFmtId="182" fontId="7" fillId="0" borderId="42" xfId="0" applyNumberFormat="1" applyFont="1" applyBorder="1" applyAlignment="1" applyProtection="1">
      <alignment horizontal="center" vertical="center"/>
      <protection locked="0"/>
    </xf>
    <xf numFmtId="0" fontId="35" fillId="0" borderId="30" xfId="0" applyFont="1" applyBorder="1" applyAlignment="1">
      <alignment horizontal="left" vertical="top" wrapText="1"/>
    </xf>
    <xf numFmtId="0" fontId="35" fillId="0" borderId="31" xfId="0" applyFont="1" applyBorder="1" applyAlignment="1">
      <alignment horizontal="left" vertical="top" wrapText="1"/>
    </xf>
    <xf numFmtId="182" fontId="7" fillId="0" borderId="23" xfId="0" applyNumberFormat="1" applyFont="1" applyBorder="1" applyAlignment="1" applyProtection="1">
      <alignment horizontal="center" vertical="center"/>
      <protection locked="0"/>
    </xf>
    <xf numFmtId="182" fontId="7" fillId="0" borderId="50" xfId="0" applyNumberFormat="1" applyFont="1" applyBorder="1" applyAlignment="1" applyProtection="1">
      <alignment horizontal="center" vertical="center"/>
      <protection locked="0"/>
    </xf>
    <xf numFmtId="182" fontId="7" fillId="0" borderId="52" xfId="0" applyNumberFormat="1" applyFont="1" applyBorder="1" applyAlignment="1" applyProtection="1">
      <alignment horizontal="center" vertical="center"/>
      <protection locked="0"/>
    </xf>
    <xf numFmtId="0" fontId="7" fillId="0" borderId="166" xfId="0" applyFont="1" applyBorder="1" applyAlignment="1">
      <alignment horizontal="center" vertical="center" wrapText="1"/>
    </xf>
    <xf numFmtId="182" fontId="7" fillId="0" borderId="112" xfId="0" applyNumberFormat="1" applyFont="1" applyBorder="1" applyAlignment="1" applyProtection="1">
      <alignment horizontal="center" vertical="center"/>
      <protection locked="0"/>
    </xf>
    <xf numFmtId="182" fontId="7" fillId="0" borderId="90" xfId="0" applyNumberFormat="1" applyFont="1" applyBorder="1" applyAlignment="1" applyProtection="1">
      <alignment horizontal="center" vertical="center"/>
      <protection locked="0"/>
    </xf>
    <xf numFmtId="182" fontId="7" fillId="0" borderId="166" xfId="0" applyNumberFormat="1" applyFont="1" applyBorder="1" applyAlignment="1" applyProtection="1">
      <alignment horizontal="center" vertical="center"/>
      <protection locked="0"/>
    </xf>
    <xf numFmtId="0" fontId="7" fillId="0" borderId="64" xfId="0" applyFont="1" applyBorder="1" applyAlignment="1">
      <alignment horizontal="distributed" vertical="center" indent="1"/>
    </xf>
    <xf numFmtId="182" fontId="7" fillId="0" borderId="64" xfId="0" applyNumberFormat="1" applyFont="1" applyBorder="1" applyAlignment="1" applyProtection="1">
      <alignment horizontal="center" vertical="center"/>
    </xf>
    <xf numFmtId="182" fontId="7" fillId="0" borderId="89" xfId="0" applyNumberFormat="1" applyFont="1" applyBorder="1" applyAlignment="1" applyProtection="1">
      <alignment horizontal="center" vertical="center"/>
      <protection locked="0"/>
    </xf>
    <xf numFmtId="0" fontId="7" fillId="0" borderId="89" xfId="0" applyFont="1" applyBorder="1" applyAlignment="1">
      <alignment horizontal="distributed" vertical="center" indent="1"/>
    </xf>
    <xf numFmtId="187" fontId="7" fillId="0" borderId="30" xfId="0" applyNumberFormat="1" applyFont="1" applyBorder="1" applyAlignment="1" applyProtection="1">
      <alignment horizontal="center" vertical="center"/>
      <protection locked="0"/>
    </xf>
    <xf numFmtId="187" fontId="7" fillId="0" borderId="76" xfId="0" applyNumberFormat="1" applyFont="1" applyBorder="1" applyAlignment="1" applyProtection="1">
      <alignment horizontal="center" vertical="center"/>
      <protection locked="0"/>
    </xf>
    <xf numFmtId="0" fontId="7" fillId="0" borderId="77" xfId="0" applyFont="1" applyBorder="1" applyAlignment="1" applyProtection="1">
      <alignment horizontal="center" vertical="center"/>
      <protection locked="0"/>
    </xf>
    <xf numFmtId="0" fontId="7" fillId="0" borderId="31" xfId="0" applyFont="1" applyBorder="1" applyAlignment="1" applyProtection="1">
      <alignment horizontal="center" vertical="center"/>
      <protection locked="0"/>
    </xf>
    <xf numFmtId="0" fontId="7" fillId="0" borderId="42" xfId="0" applyFont="1" applyBorder="1" applyAlignment="1" applyProtection="1">
      <alignment horizontal="center" vertical="center"/>
      <protection locked="0"/>
    </xf>
    <xf numFmtId="0" fontId="7" fillId="0" borderId="43" xfId="0" applyFont="1" applyBorder="1" applyAlignment="1" applyProtection="1">
      <alignment horizontal="center" vertical="center"/>
      <protection locked="0"/>
    </xf>
    <xf numFmtId="0" fontId="7" fillId="0" borderId="96" xfId="0" applyFont="1" applyBorder="1" applyAlignment="1" applyProtection="1">
      <alignment horizontal="center" vertical="center"/>
      <protection locked="0"/>
    </xf>
    <xf numFmtId="0" fontId="7" fillId="0" borderId="82" xfId="0" applyFont="1" applyBorder="1" applyAlignment="1" applyProtection="1">
      <alignment horizontal="center" vertical="center"/>
      <protection locked="0"/>
    </xf>
    <xf numFmtId="0" fontId="7" fillId="0" borderId="42" xfId="0" applyFont="1" applyBorder="1" applyAlignment="1" applyProtection="1">
      <alignment horizontal="center" vertical="center" wrapText="1"/>
      <protection locked="0"/>
    </xf>
    <xf numFmtId="0" fontId="7" fillId="0" borderId="164" xfId="0" applyFont="1" applyBorder="1" applyAlignment="1">
      <alignment horizontal="center" vertical="center"/>
    </xf>
    <xf numFmtId="0" fontId="7" fillId="0" borderId="165" xfId="0" applyFont="1" applyBorder="1" applyAlignment="1">
      <alignment horizontal="center" vertical="center"/>
    </xf>
    <xf numFmtId="186" fontId="24" fillId="0" borderId="18" xfId="3" applyNumberFormat="1" applyFont="1" applyBorder="1" applyAlignment="1" applyProtection="1">
      <alignment horizontal="center" vertical="center" wrapText="1"/>
      <protection locked="0"/>
    </xf>
    <xf numFmtId="184" fontId="24" fillId="0" borderId="40" xfId="3" applyNumberFormat="1" applyFont="1" applyBorder="1" applyAlignment="1" applyProtection="1">
      <alignment horizontal="center" vertical="center" wrapText="1"/>
      <protection locked="0"/>
    </xf>
    <xf numFmtId="0" fontId="8" fillId="0" borderId="20" xfId="0" applyFont="1" applyBorder="1" applyAlignment="1">
      <alignment horizontal="center" vertical="center" wrapText="1"/>
    </xf>
    <xf numFmtId="0" fontId="8" fillId="0" borderId="163" xfId="0" applyFont="1" applyBorder="1" applyAlignment="1">
      <alignment horizontal="center" vertical="center" wrapText="1"/>
    </xf>
    <xf numFmtId="0" fontId="8" fillId="0" borderId="150" xfId="0" applyFont="1" applyBorder="1" applyAlignment="1">
      <alignment horizontal="center" vertical="center" wrapText="1"/>
    </xf>
    <xf numFmtId="0" fontId="7" fillId="0" borderId="94" xfId="0" applyFont="1" applyBorder="1" applyAlignment="1" applyProtection="1">
      <alignment vertical="center"/>
      <protection locked="0"/>
    </xf>
    <xf numFmtId="0" fontId="7" fillId="0" borderId="14" xfId="0" applyFont="1" applyBorder="1" applyAlignment="1" applyProtection="1">
      <alignment vertical="center"/>
      <protection locked="0"/>
    </xf>
    <xf numFmtId="0" fontId="7" fillId="0" borderId="16" xfId="0" applyFont="1" applyBorder="1" applyAlignment="1" applyProtection="1">
      <alignment vertical="center"/>
      <protection locked="0"/>
    </xf>
    <xf numFmtId="0" fontId="7" fillId="0" borderId="56" xfId="0" applyFont="1" applyBorder="1" applyAlignment="1" applyProtection="1">
      <alignment horizontal="center" vertical="center"/>
      <protection locked="0"/>
    </xf>
    <xf numFmtId="0" fontId="7" fillId="0" borderId="18" xfId="0" applyFont="1" applyBorder="1" applyAlignment="1" applyProtection="1">
      <alignment horizontal="center" vertical="center"/>
      <protection locked="0"/>
    </xf>
    <xf numFmtId="0" fontId="7" fillId="0" borderId="19" xfId="0" applyFont="1" applyBorder="1" applyAlignment="1" applyProtection="1">
      <alignment horizontal="center" vertical="center"/>
      <protection locked="0"/>
    </xf>
    <xf numFmtId="179" fontId="24" fillId="0" borderId="18" xfId="3" applyNumberFormat="1" applyFont="1" applyBorder="1" applyAlignment="1" applyProtection="1">
      <alignment horizontal="center" vertical="center" wrapText="1"/>
      <protection locked="0"/>
    </xf>
    <xf numFmtId="179" fontId="24" fillId="0" borderId="19" xfId="3" applyNumberFormat="1" applyFont="1" applyBorder="1" applyAlignment="1" applyProtection="1">
      <alignment horizontal="center" vertical="center" wrapText="1"/>
      <protection locked="0"/>
    </xf>
    <xf numFmtId="185" fontId="24" fillId="0" borderId="40" xfId="3" applyNumberFormat="1" applyFont="1" applyBorder="1" applyAlignment="1" applyProtection="1">
      <alignment horizontal="center" vertical="center" wrapText="1"/>
      <protection locked="0"/>
    </xf>
    <xf numFmtId="185" fontId="24" fillId="0" borderId="39" xfId="3" applyNumberFormat="1" applyFont="1" applyBorder="1" applyAlignment="1" applyProtection="1">
      <alignment horizontal="center" vertical="center" wrapText="1"/>
      <protection locked="0"/>
    </xf>
    <xf numFmtId="49" fontId="7" fillId="0" borderId="28" xfId="0" applyNumberFormat="1" applyFont="1" applyBorder="1" applyAlignment="1" applyProtection="1">
      <alignment horizontal="left" vertical="center" wrapText="1" indent="1"/>
      <protection locked="0"/>
    </xf>
    <xf numFmtId="49" fontId="7" fillId="0" borderId="97" xfId="0" applyNumberFormat="1" applyFont="1" applyBorder="1" applyAlignment="1" applyProtection="1">
      <alignment horizontal="left" vertical="center" wrapText="1" indent="1"/>
      <protection locked="0"/>
    </xf>
    <xf numFmtId="0" fontId="8" fillId="0" borderId="152" xfId="0" applyFont="1" applyBorder="1" applyAlignment="1">
      <alignment horizontal="center" vertical="center" wrapText="1"/>
    </xf>
    <xf numFmtId="0" fontId="8" fillId="0" borderId="84" xfId="0" applyFont="1" applyBorder="1" applyAlignment="1">
      <alignment horizontal="center" vertical="center" wrapText="1"/>
    </xf>
    <xf numFmtId="0" fontId="8" fillId="0" borderId="162" xfId="0" applyFont="1" applyBorder="1" applyAlignment="1">
      <alignment horizontal="center" vertical="center" wrapText="1"/>
    </xf>
    <xf numFmtId="0" fontId="8" fillId="0" borderId="112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</cellXfs>
  <cellStyles count="11">
    <cellStyle name="Standaard_SCLUP - New Categories with rt" xfId="10" xr:uid="{00000000-0005-0000-0000-000000000000}"/>
    <cellStyle name="쉼표 [0]" xfId="4" builtinId="6"/>
    <cellStyle name="쉼표 [0] 4" xfId="7" xr:uid="{00000000-0005-0000-0000-000002000000}"/>
    <cellStyle name="표준" xfId="0" builtinId="0"/>
    <cellStyle name="표준 2" xfId="9" xr:uid="{00000000-0005-0000-0000-000004000000}"/>
    <cellStyle name="표준 2 2" xfId="5" xr:uid="{00000000-0005-0000-0000-000005000000}"/>
    <cellStyle name="표준 3" xfId="8" xr:uid="{00000000-0005-0000-0000-000006000000}"/>
    <cellStyle name="표준 3 2" xfId="6" xr:uid="{00000000-0005-0000-0000-000007000000}"/>
    <cellStyle name="표준 5 2" xfId="3" xr:uid="{00000000-0005-0000-0000-000008000000}"/>
    <cellStyle name="표준 6" xfId="2" xr:uid="{00000000-0005-0000-0000-000009000000}"/>
    <cellStyle name="하이퍼링크" xfId="1" builtinId="8"/>
  </cellStyles>
  <dxfs count="0"/>
  <tableStyles count="0" defaultTableStyle="TableStyleMedium2" defaultPivotStyle="PivotStyleLight16"/>
  <colors>
    <mruColors>
      <color rgb="FF0000FF"/>
      <color rgb="FF0F1271"/>
      <color rgb="FFF9EDF5"/>
      <color rgb="FFFFCCCC"/>
      <color rgb="FFFFCCFF"/>
      <color rgb="FFDAD6B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checked="Checked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checked="Checked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checked="Checked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checked="Checked" lockText="1" noThreeD="1"/>
</file>

<file path=xl/ctrlProps/ctrlProp26.xml><?xml version="1.0" encoding="utf-8"?>
<formControlPr xmlns="http://schemas.microsoft.com/office/spreadsheetml/2009/9/main" objectType="Radio" checked="Checked" firstButton="1" lockText="1" noThreeD="1"/>
</file>

<file path=xl/ctrlProps/ctrlProp27.xml><?xml version="1.0" encoding="utf-8"?>
<formControlPr xmlns="http://schemas.microsoft.com/office/spreadsheetml/2009/9/main" objectType="Radio" lockText="1" noThreeD="1"/>
</file>

<file path=xl/ctrlProps/ctrlProp28.xml><?xml version="1.0" encoding="utf-8"?>
<formControlPr xmlns="http://schemas.microsoft.com/office/spreadsheetml/2009/9/main" objectType="Radio" lockText="1" noThreeD="1"/>
</file>

<file path=xl/ctrlProps/ctrlProp29.xml><?xml version="1.0" encoding="utf-8"?>
<formControlPr xmlns="http://schemas.microsoft.com/office/spreadsheetml/2009/9/main" objectType="Radio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Radio" firstButton="1" lockText="1" noThreeD="1"/>
</file>

<file path=xl/ctrlProps/ctrlProp38.xml><?xml version="1.0" encoding="utf-8"?>
<formControlPr xmlns="http://schemas.microsoft.com/office/spreadsheetml/2009/9/main" objectType="Radio" checked="Checked" lockText="1" noThreeD="1"/>
</file>

<file path=xl/ctrlProps/ctrlProp39.xml><?xml version="1.0" encoding="utf-8"?>
<formControlPr xmlns="http://schemas.microsoft.com/office/spreadsheetml/2009/9/main" objectType="Radio" lockText="1" noThreeD="1"/>
</file>

<file path=xl/ctrlProps/ctrlProp40.xml><?xml version="1.0" encoding="utf-8"?>
<formControlPr xmlns="http://schemas.microsoft.com/office/spreadsheetml/2009/9/main" objectType="Radio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Radio" lockText="1" noThreeD="1"/>
</file>

<file path=xl/ctrlProps/ctrlProp44.xml><?xml version="1.0" encoding="utf-8"?>
<formControlPr xmlns="http://schemas.microsoft.com/office/spreadsheetml/2009/9/main" objectType="Radio" lockText="1" noThreeD="1"/>
</file>

<file path=xl/ctrlProps/ctrlProp45.xml><?xml version="1.0" encoding="utf-8"?>
<formControlPr xmlns="http://schemas.microsoft.com/office/spreadsheetml/2009/9/main" objectType="Radio" lockText="1" noThreeD="1"/>
</file>

<file path=xl/ctrlProps/ctrlProp46.xml><?xml version="1.0" encoding="utf-8"?>
<formControlPr xmlns="http://schemas.microsoft.com/office/spreadsheetml/2009/9/main" objectType="Radio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Radio" checked="Checked" firstButton="1" lockText="1" noThreeD="1"/>
</file>

<file path=xl/ctrlProps/ctrlProp54.xml><?xml version="1.0" encoding="utf-8"?>
<formControlPr xmlns="http://schemas.microsoft.com/office/spreadsheetml/2009/9/main" objectType="Radio" lockText="1" noThreeD="1"/>
</file>

<file path=xl/ctrlProps/ctrlProp55.xml><?xml version="1.0" encoding="utf-8"?>
<formControlPr xmlns="http://schemas.microsoft.com/office/spreadsheetml/2009/9/main" objectType="Radio" lockText="1" noThreeD="1"/>
</file>

<file path=xl/ctrlProps/ctrlProp56.xml><?xml version="1.0" encoding="utf-8"?>
<formControlPr xmlns="http://schemas.microsoft.com/office/spreadsheetml/2009/9/main" objectType="CheckBox" checked="Checked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checked="Checked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mjl.clarivate.com/home?PC=K" TargetMode="Externa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26</xdr:row>
          <xdr:rowOff>19050</xdr:rowOff>
        </xdr:from>
        <xdr:to>
          <xdr:col>15</xdr:col>
          <xdr:colOff>419100</xdr:colOff>
          <xdr:row>27</xdr:row>
          <xdr:rowOff>9525</xdr:rowOff>
        </xdr:to>
        <xdr:sp macro="" textlink="">
          <xdr:nvSpPr>
            <xdr:cNvPr id="39937" name="Check Box 1" hidden="1">
              <a:extLst>
                <a:ext uri="{63B3BB69-23CF-44E3-9099-C40C66FF867C}">
                  <a14:compatExt spid="_x0000_s39937"/>
                </a:ext>
                <a:ext uri="{FF2B5EF4-FFF2-40B4-BE49-F238E27FC236}">
                  <a16:creationId xmlns:a16="http://schemas.microsoft.com/office/drawing/2014/main" id="{00000000-0008-0000-0100-000001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457200</xdr:colOff>
          <xdr:row>11</xdr:row>
          <xdr:rowOff>57150</xdr:rowOff>
        </xdr:from>
        <xdr:to>
          <xdr:col>4</xdr:col>
          <xdr:colOff>666750</xdr:colOff>
          <xdr:row>11</xdr:row>
          <xdr:rowOff>314325</xdr:rowOff>
        </xdr:to>
        <xdr:sp macro="" textlink="">
          <xdr:nvSpPr>
            <xdr:cNvPr id="39938" name="Check Box 2" hidden="1">
              <a:extLst>
                <a:ext uri="{63B3BB69-23CF-44E3-9099-C40C66FF867C}">
                  <a14:compatExt spid="_x0000_s39938"/>
                </a:ext>
                <a:ext uri="{FF2B5EF4-FFF2-40B4-BE49-F238E27FC236}">
                  <a16:creationId xmlns:a16="http://schemas.microsoft.com/office/drawing/2014/main" id="{00000000-0008-0000-0100-000002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523875</xdr:colOff>
          <xdr:row>11</xdr:row>
          <xdr:rowOff>57150</xdr:rowOff>
        </xdr:from>
        <xdr:to>
          <xdr:col>8</xdr:col>
          <xdr:colOff>104775</xdr:colOff>
          <xdr:row>11</xdr:row>
          <xdr:rowOff>295275</xdr:rowOff>
        </xdr:to>
        <xdr:sp macro="" textlink="">
          <xdr:nvSpPr>
            <xdr:cNvPr id="39939" name="Check Box 3" hidden="1">
              <a:extLst>
                <a:ext uri="{63B3BB69-23CF-44E3-9099-C40C66FF867C}">
                  <a14:compatExt spid="_x0000_s39939"/>
                </a:ext>
                <a:ext uri="{FF2B5EF4-FFF2-40B4-BE49-F238E27FC236}">
                  <a16:creationId xmlns:a16="http://schemas.microsoft.com/office/drawing/2014/main" id="{00000000-0008-0000-0100-000003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257175</xdr:colOff>
          <xdr:row>10</xdr:row>
          <xdr:rowOff>342900</xdr:rowOff>
        </xdr:from>
        <xdr:to>
          <xdr:col>16</xdr:col>
          <xdr:colOff>466725</xdr:colOff>
          <xdr:row>11</xdr:row>
          <xdr:rowOff>219075</xdr:rowOff>
        </xdr:to>
        <xdr:sp macro="" textlink="">
          <xdr:nvSpPr>
            <xdr:cNvPr id="39940" name="Check Box 4" hidden="1">
              <a:extLst>
                <a:ext uri="{63B3BB69-23CF-44E3-9099-C40C66FF867C}">
                  <a14:compatExt spid="_x0000_s39940"/>
                </a:ext>
                <a:ext uri="{FF2B5EF4-FFF2-40B4-BE49-F238E27FC236}">
                  <a16:creationId xmlns:a16="http://schemas.microsoft.com/office/drawing/2014/main" id="{00000000-0008-0000-0100-000004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352425</xdr:colOff>
          <xdr:row>12</xdr:row>
          <xdr:rowOff>57150</xdr:rowOff>
        </xdr:from>
        <xdr:to>
          <xdr:col>7</xdr:col>
          <xdr:colOff>561975</xdr:colOff>
          <xdr:row>12</xdr:row>
          <xdr:rowOff>276225</xdr:rowOff>
        </xdr:to>
        <xdr:sp macro="" textlink="">
          <xdr:nvSpPr>
            <xdr:cNvPr id="39941" name="Check Box 5" hidden="1">
              <a:extLst>
                <a:ext uri="{63B3BB69-23CF-44E3-9099-C40C66FF867C}">
                  <a14:compatExt spid="_x0000_s39941"/>
                </a:ext>
                <a:ext uri="{FF2B5EF4-FFF2-40B4-BE49-F238E27FC236}">
                  <a16:creationId xmlns:a16="http://schemas.microsoft.com/office/drawing/2014/main" id="{00000000-0008-0000-0100-000005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16</xdr:col>
          <xdr:colOff>238125</xdr:colOff>
          <xdr:row>11</xdr:row>
          <xdr:rowOff>485775</xdr:rowOff>
        </xdr:from>
        <xdr:to>
          <xdr:col>16</xdr:col>
          <xdr:colOff>447675</xdr:colOff>
          <xdr:row>12</xdr:row>
          <xdr:rowOff>238125</xdr:rowOff>
        </xdr:to>
        <xdr:sp macro="" textlink="">
          <xdr:nvSpPr>
            <xdr:cNvPr id="39943" name="Check Box 7" hidden="1">
              <a:extLst>
                <a:ext uri="{63B3BB69-23CF-44E3-9099-C40C66FF867C}">
                  <a14:compatExt spid="_x0000_s39943"/>
                </a:ext>
                <a:ext uri="{FF2B5EF4-FFF2-40B4-BE49-F238E27FC236}">
                  <a16:creationId xmlns:a16="http://schemas.microsoft.com/office/drawing/2014/main" id="{00000000-0008-0000-0100-000007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26</xdr:row>
          <xdr:rowOff>19050</xdr:rowOff>
        </xdr:from>
        <xdr:to>
          <xdr:col>16</xdr:col>
          <xdr:colOff>419100</xdr:colOff>
          <xdr:row>27</xdr:row>
          <xdr:rowOff>9525</xdr:rowOff>
        </xdr:to>
        <xdr:sp macro="" textlink="">
          <xdr:nvSpPr>
            <xdr:cNvPr id="39944" name="Check Box 8" hidden="1">
              <a:extLst>
                <a:ext uri="{63B3BB69-23CF-44E3-9099-C40C66FF867C}">
                  <a14:compatExt spid="_x0000_s39944"/>
                </a:ext>
                <a:ext uri="{FF2B5EF4-FFF2-40B4-BE49-F238E27FC236}">
                  <a16:creationId xmlns:a16="http://schemas.microsoft.com/office/drawing/2014/main" id="{00000000-0008-0000-0100-000008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27</xdr:row>
          <xdr:rowOff>9525</xdr:rowOff>
        </xdr:from>
        <xdr:to>
          <xdr:col>16</xdr:col>
          <xdr:colOff>419100</xdr:colOff>
          <xdr:row>28</xdr:row>
          <xdr:rowOff>0</xdr:rowOff>
        </xdr:to>
        <xdr:sp macro="" textlink="">
          <xdr:nvSpPr>
            <xdr:cNvPr id="39945" name="Check Box 9" hidden="1">
              <a:extLst>
                <a:ext uri="{63B3BB69-23CF-44E3-9099-C40C66FF867C}">
                  <a14:compatExt spid="_x0000_s39945"/>
                </a:ext>
                <a:ext uri="{FF2B5EF4-FFF2-40B4-BE49-F238E27FC236}">
                  <a16:creationId xmlns:a16="http://schemas.microsoft.com/office/drawing/2014/main" id="{00000000-0008-0000-0100-000009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27</xdr:row>
          <xdr:rowOff>9525</xdr:rowOff>
        </xdr:from>
        <xdr:to>
          <xdr:col>15</xdr:col>
          <xdr:colOff>419100</xdr:colOff>
          <xdr:row>28</xdr:row>
          <xdr:rowOff>0</xdr:rowOff>
        </xdr:to>
        <xdr:sp macro="" textlink="">
          <xdr:nvSpPr>
            <xdr:cNvPr id="39946" name="Check Box 10" hidden="1">
              <a:extLst>
                <a:ext uri="{63B3BB69-23CF-44E3-9099-C40C66FF867C}">
                  <a14:compatExt spid="_x0000_s39946"/>
                </a:ext>
                <a:ext uri="{FF2B5EF4-FFF2-40B4-BE49-F238E27FC236}">
                  <a16:creationId xmlns:a16="http://schemas.microsoft.com/office/drawing/2014/main" id="{00000000-0008-0000-0100-00000A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28</xdr:row>
          <xdr:rowOff>133350</xdr:rowOff>
        </xdr:from>
        <xdr:to>
          <xdr:col>16</xdr:col>
          <xdr:colOff>419100</xdr:colOff>
          <xdr:row>28</xdr:row>
          <xdr:rowOff>371475</xdr:rowOff>
        </xdr:to>
        <xdr:sp macro="" textlink="">
          <xdr:nvSpPr>
            <xdr:cNvPr id="39947" name="Check Box 11" hidden="1">
              <a:extLst>
                <a:ext uri="{63B3BB69-23CF-44E3-9099-C40C66FF867C}">
                  <a14:compatExt spid="_x0000_s39947"/>
                </a:ext>
                <a:ext uri="{FF2B5EF4-FFF2-40B4-BE49-F238E27FC236}">
                  <a16:creationId xmlns:a16="http://schemas.microsoft.com/office/drawing/2014/main" id="{00000000-0008-0000-0100-00000B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28</xdr:row>
          <xdr:rowOff>133350</xdr:rowOff>
        </xdr:from>
        <xdr:to>
          <xdr:col>15</xdr:col>
          <xdr:colOff>419100</xdr:colOff>
          <xdr:row>28</xdr:row>
          <xdr:rowOff>371475</xdr:rowOff>
        </xdr:to>
        <xdr:sp macro="" textlink="">
          <xdr:nvSpPr>
            <xdr:cNvPr id="39948" name="Check Box 12" hidden="1">
              <a:extLst>
                <a:ext uri="{63B3BB69-23CF-44E3-9099-C40C66FF867C}">
                  <a14:compatExt spid="_x0000_s39948"/>
                </a:ext>
                <a:ext uri="{FF2B5EF4-FFF2-40B4-BE49-F238E27FC236}">
                  <a16:creationId xmlns:a16="http://schemas.microsoft.com/office/drawing/2014/main" id="{00000000-0008-0000-0100-00000C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29</xdr:row>
          <xdr:rowOff>19050</xdr:rowOff>
        </xdr:from>
        <xdr:to>
          <xdr:col>16</xdr:col>
          <xdr:colOff>419100</xdr:colOff>
          <xdr:row>29</xdr:row>
          <xdr:rowOff>266700</xdr:rowOff>
        </xdr:to>
        <xdr:sp macro="" textlink="">
          <xdr:nvSpPr>
            <xdr:cNvPr id="39949" name="Check Box 13" hidden="1">
              <a:extLst>
                <a:ext uri="{63B3BB69-23CF-44E3-9099-C40C66FF867C}">
                  <a14:compatExt spid="_x0000_s39949"/>
                </a:ext>
                <a:ext uri="{FF2B5EF4-FFF2-40B4-BE49-F238E27FC236}">
                  <a16:creationId xmlns:a16="http://schemas.microsoft.com/office/drawing/2014/main" id="{00000000-0008-0000-0100-00000D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29</xdr:row>
          <xdr:rowOff>19050</xdr:rowOff>
        </xdr:from>
        <xdr:to>
          <xdr:col>15</xdr:col>
          <xdr:colOff>419100</xdr:colOff>
          <xdr:row>29</xdr:row>
          <xdr:rowOff>266700</xdr:rowOff>
        </xdr:to>
        <xdr:sp macro="" textlink="">
          <xdr:nvSpPr>
            <xdr:cNvPr id="39950" name="Check Box 14" hidden="1">
              <a:extLst>
                <a:ext uri="{63B3BB69-23CF-44E3-9099-C40C66FF867C}">
                  <a14:compatExt spid="_x0000_s39950"/>
                </a:ext>
                <a:ext uri="{FF2B5EF4-FFF2-40B4-BE49-F238E27FC236}">
                  <a16:creationId xmlns:a16="http://schemas.microsoft.com/office/drawing/2014/main" id="{00000000-0008-0000-0100-00000E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200025</xdr:colOff>
          <xdr:row>30</xdr:row>
          <xdr:rowOff>38100</xdr:rowOff>
        </xdr:from>
        <xdr:to>
          <xdr:col>16</xdr:col>
          <xdr:colOff>419100</xdr:colOff>
          <xdr:row>30</xdr:row>
          <xdr:rowOff>276225</xdr:rowOff>
        </xdr:to>
        <xdr:sp macro="" textlink="">
          <xdr:nvSpPr>
            <xdr:cNvPr id="39951" name="Check Box 15" hidden="1">
              <a:extLst>
                <a:ext uri="{63B3BB69-23CF-44E3-9099-C40C66FF867C}">
                  <a14:compatExt spid="_x0000_s39951"/>
                </a:ext>
                <a:ext uri="{FF2B5EF4-FFF2-40B4-BE49-F238E27FC236}">
                  <a16:creationId xmlns:a16="http://schemas.microsoft.com/office/drawing/2014/main" id="{00000000-0008-0000-0100-00000F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30</xdr:row>
          <xdr:rowOff>38100</xdr:rowOff>
        </xdr:from>
        <xdr:to>
          <xdr:col>15</xdr:col>
          <xdr:colOff>419100</xdr:colOff>
          <xdr:row>30</xdr:row>
          <xdr:rowOff>276225</xdr:rowOff>
        </xdr:to>
        <xdr:sp macro="" textlink="">
          <xdr:nvSpPr>
            <xdr:cNvPr id="39952" name="Check Box 16" hidden="1">
              <a:extLst>
                <a:ext uri="{63B3BB69-23CF-44E3-9099-C40C66FF867C}">
                  <a14:compatExt spid="_x0000_s39952"/>
                </a:ext>
                <a:ext uri="{FF2B5EF4-FFF2-40B4-BE49-F238E27FC236}">
                  <a16:creationId xmlns:a16="http://schemas.microsoft.com/office/drawing/2014/main" id="{00000000-0008-0000-0100-000010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13</xdr:col>
          <xdr:colOff>57150</xdr:colOff>
          <xdr:row>10</xdr:row>
          <xdr:rowOff>333375</xdr:rowOff>
        </xdr:from>
        <xdr:to>
          <xdr:col>13</xdr:col>
          <xdr:colOff>238125</xdr:colOff>
          <xdr:row>11</xdr:row>
          <xdr:rowOff>219075</xdr:rowOff>
        </xdr:to>
        <xdr:sp macro="" textlink="">
          <xdr:nvSpPr>
            <xdr:cNvPr id="39955" name="Check Box 19" hidden="1">
              <a:extLst>
                <a:ext uri="{63B3BB69-23CF-44E3-9099-C40C66FF867C}">
                  <a14:compatExt spid="_x0000_s39955"/>
                </a:ext>
                <a:ext uri="{FF2B5EF4-FFF2-40B4-BE49-F238E27FC236}">
                  <a16:creationId xmlns:a16="http://schemas.microsoft.com/office/drawing/2014/main" id="{00000000-0008-0000-0100-000013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504825</xdr:colOff>
          <xdr:row>12</xdr:row>
          <xdr:rowOff>57150</xdr:rowOff>
        </xdr:from>
        <xdr:to>
          <xdr:col>4</xdr:col>
          <xdr:colOff>714375</xdr:colOff>
          <xdr:row>12</xdr:row>
          <xdr:rowOff>276225</xdr:rowOff>
        </xdr:to>
        <xdr:sp macro="" textlink="">
          <xdr:nvSpPr>
            <xdr:cNvPr id="39956" name="Check Box 20" hidden="1">
              <a:extLst>
                <a:ext uri="{63B3BB69-23CF-44E3-9099-C40C66FF867C}">
                  <a14:compatExt spid="_x0000_s39956"/>
                </a:ext>
                <a:ext uri="{FF2B5EF4-FFF2-40B4-BE49-F238E27FC236}">
                  <a16:creationId xmlns:a16="http://schemas.microsoft.com/office/drawing/2014/main" id="{00000000-0008-0000-0100-000014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180975</xdr:colOff>
          <xdr:row>23</xdr:row>
          <xdr:rowOff>57150</xdr:rowOff>
        </xdr:from>
        <xdr:to>
          <xdr:col>9</xdr:col>
          <xdr:colOff>400050</xdr:colOff>
          <xdr:row>26</xdr:row>
          <xdr:rowOff>276225</xdr:rowOff>
        </xdr:to>
        <xdr:grpSp>
          <xdr:nvGrpSpPr>
            <xdr:cNvPr id="5" name="그룹 4">
              <a:extLst>
                <a:ext uri="{FF2B5EF4-FFF2-40B4-BE49-F238E27FC236}">
                  <a16:creationId xmlns:a16="http://schemas.microsoft.com/office/drawing/2014/main" id="{00000000-0008-0000-0200-000005000000}"/>
                </a:ext>
              </a:extLst>
            </xdr:cNvPr>
            <xdr:cNvGrpSpPr/>
          </xdr:nvGrpSpPr>
          <xdr:grpSpPr>
            <a:xfrm>
              <a:off x="7722534" y="10713944"/>
              <a:ext cx="846604" cy="1362075"/>
              <a:chOff x="6505575" y="8267700"/>
              <a:chExt cx="847725" cy="1362075"/>
            </a:xfrm>
          </xdr:grpSpPr>
          <xdr:sp macro="" textlink="">
            <xdr:nvSpPr>
              <xdr:cNvPr id="5121" name="Check Box 1" hidden="1">
                <a:extLst>
                  <a:ext uri="{63B3BB69-23CF-44E3-9099-C40C66FF867C}">
                    <a14:compatExt spid="_x0000_s5121"/>
                  </a:ext>
                  <a:ext uri="{FF2B5EF4-FFF2-40B4-BE49-F238E27FC236}">
                    <a16:creationId xmlns:a16="http://schemas.microsoft.com/office/drawing/2014/main" id="{00000000-0008-0000-0200-000001140000}"/>
                  </a:ext>
                </a:extLst>
              </xdr:cNvPr>
              <xdr:cNvSpPr/>
            </xdr:nvSpPr>
            <xdr:spPr bwMode="auto">
              <a:xfrm>
                <a:off x="6505575" y="8267700"/>
                <a:ext cx="209550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28" name="Check Box 8" hidden="1">
                <a:extLst>
                  <a:ext uri="{63B3BB69-23CF-44E3-9099-C40C66FF867C}">
                    <a14:compatExt spid="_x0000_s5128"/>
                  </a:ext>
                  <a:ext uri="{FF2B5EF4-FFF2-40B4-BE49-F238E27FC236}">
                    <a16:creationId xmlns:a16="http://schemas.microsoft.com/office/drawing/2014/main" id="{00000000-0008-0000-0200-000008140000}"/>
                  </a:ext>
                </a:extLst>
              </xdr:cNvPr>
              <xdr:cNvSpPr/>
            </xdr:nvSpPr>
            <xdr:spPr bwMode="auto">
              <a:xfrm>
                <a:off x="7143750" y="8267700"/>
                <a:ext cx="209550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29" name="Check Box 9" hidden="1">
                <a:extLst>
                  <a:ext uri="{63B3BB69-23CF-44E3-9099-C40C66FF867C}">
                    <a14:compatExt spid="_x0000_s5129"/>
                  </a:ext>
                  <a:ext uri="{FF2B5EF4-FFF2-40B4-BE49-F238E27FC236}">
                    <a16:creationId xmlns:a16="http://schemas.microsoft.com/office/drawing/2014/main" id="{00000000-0008-0000-0200-000009140000}"/>
                  </a:ext>
                </a:extLst>
              </xdr:cNvPr>
              <xdr:cNvSpPr/>
            </xdr:nvSpPr>
            <xdr:spPr bwMode="auto">
              <a:xfrm>
                <a:off x="7143750" y="8639175"/>
                <a:ext cx="209550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30" name="Check Box 10" hidden="1">
                <a:extLst>
                  <a:ext uri="{63B3BB69-23CF-44E3-9099-C40C66FF867C}">
                    <a14:compatExt spid="_x0000_s5130"/>
                  </a:ext>
                  <a:ext uri="{FF2B5EF4-FFF2-40B4-BE49-F238E27FC236}">
                    <a16:creationId xmlns:a16="http://schemas.microsoft.com/office/drawing/2014/main" id="{00000000-0008-0000-0200-00000A140000}"/>
                  </a:ext>
                </a:extLst>
              </xdr:cNvPr>
              <xdr:cNvSpPr/>
            </xdr:nvSpPr>
            <xdr:spPr bwMode="auto">
              <a:xfrm>
                <a:off x="6505575" y="8648700"/>
                <a:ext cx="209550" cy="2286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31" name="Check Box 11" hidden="1">
                <a:extLst>
                  <a:ext uri="{63B3BB69-23CF-44E3-9099-C40C66FF867C}">
                    <a14:compatExt spid="_x0000_s5131"/>
                  </a:ext>
                  <a:ext uri="{FF2B5EF4-FFF2-40B4-BE49-F238E27FC236}">
                    <a16:creationId xmlns:a16="http://schemas.microsoft.com/office/drawing/2014/main" id="{00000000-0008-0000-0200-00000B140000}"/>
                  </a:ext>
                </a:extLst>
              </xdr:cNvPr>
              <xdr:cNvSpPr/>
            </xdr:nvSpPr>
            <xdr:spPr bwMode="auto">
              <a:xfrm>
                <a:off x="7143750" y="9010650"/>
                <a:ext cx="209550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32" name="Check Box 12" hidden="1">
                <a:extLst>
                  <a:ext uri="{63B3BB69-23CF-44E3-9099-C40C66FF867C}">
                    <a14:compatExt spid="_x0000_s5132"/>
                  </a:ext>
                  <a:ext uri="{FF2B5EF4-FFF2-40B4-BE49-F238E27FC236}">
                    <a16:creationId xmlns:a16="http://schemas.microsoft.com/office/drawing/2014/main" id="{00000000-0008-0000-0200-00000C140000}"/>
                  </a:ext>
                </a:extLst>
              </xdr:cNvPr>
              <xdr:cNvSpPr/>
            </xdr:nvSpPr>
            <xdr:spPr bwMode="auto">
              <a:xfrm>
                <a:off x="6505575" y="9020175"/>
                <a:ext cx="209550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33" name="Check Box 13" hidden="1">
                <a:extLst>
                  <a:ext uri="{63B3BB69-23CF-44E3-9099-C40C66FF867C}">
                    <a14:compatExt spid="_x0000_s5133"/>
                  </a:ext>
                  <a:ext uri="{FF2B5EF4-FFF2-40B4-BE49-F238E27FC236}">
                    <a16:creationId xmlns:a16="http://schemas.microsoft.com/office/drawing/2014/main" id="{00000000-0008-0000-0200-00000D140000}"/>
                  </a:ext>
                </a:extLst>
              </xdr:cNvPr>
              <xdr:cNvSpPr/>
            </xdr:nvSpPr>
            <xdr:spPr bwMode="auto">
              <a:xfrm>
                <a:off x="7143750" y="9391650"/>
                <a:ext cx="209550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34" name="Check Box 14" hidden="1">
                <a:extLst>
                  <a:ext uri="{63B3BB69-23CF-44E3-9099-C40C66FF867C}">
                    <a14:compatExt spid="_x0000_s5134"/>
                  </a:ext>
                  <a:ext uri="{FF2B5EF4-FFF2-40B4-BE49-F238E27FC236}">
                    <a16:creationId xmlns:a16="http://schemas.microsoft.com/office/drawing/2014/main" id="{00000000-0008-0000-0200-00000E140000}"/>
                  </a:ext>
                </a:extLst>
              </xdr:cNvPr>
              <xdr:cNvSpPr/>
            </xdr:nvSpPr>
            <xdr:spPr bwMode="auto">
              <a:xfrm>
                <a:off x="6505575" y="9391650"/>
                <a:ext cx="209550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288130</xdr:colOff>
          <xdr:row>8</xdr:row>
          <xdr:rowOff>116681</xdr:rowOff>
        </xdr:from>
        <xdr:to>
          <xdr:col>5</xdr:col>
          <xdr:colOff>593371</xdr:colOff>
          <xdr:row>8</xdr:row>
          <xdr:rowOff>364331</xdr:rowOff>
        </xdr:to>
        <xdr:grpSp>
          <xdr:nvGrpSpPr>
            <xdr:cNvPr id="3" name="그룹 2">
              <a:extLst>
                <a:ext uri="{FF2B5EF4-FFF2-40B4-BE49-F238E27FC236}">
                  <a16:creationId xmlns:a16="http://schemas.microsoft.com/office/drawing/2014/main" id="{00000000-0008-0000-0200-000003000000}"/>
                </a:ext>
              </a:extLst>
            </xdr:cNvPr>
            <xdr:cNvGrpSpPr/>
          </xdr:nvGrpSpPr>
          <xdr:grpSpPr>
            <a:xfrm>
              <a:off x="2159512" y="3534475"/>
              <a:ext cx="2557624" cy="247650"/>
              <a:chOff x="1552575" y="3952875"/>
              <a:chExt cx="2447926" cy="247650"/>
            </a:xfrm>
          </xdr:grpSpPr>
          <xdr:sp macro="" textlink="">
            <xdr:nvSpPr>
              <xdr:cNvPr id="5145" name="Option Button 25" hidden="1">
                <a:extLst>
                  <a:ext uri="{63B3BB69-23CF-44E3-9099-C40C66FF867C}">
                    <a14:compatExt spid="_x0000_s5145"/>
                  </a:ext>
                  <a:ext uri="{FF2B5EF4-FFF2-40B4-BE49-F238E27FC236}">
                    <a16:creationId xmlns:a16="http://schemas.microsoft.com/office/drawing/2014/main" id="{00000000-0008-0000-0200-000019140000}"/>
                  </a:ext>
                </a:extLst>
              </xdr:cNvPr>
              <xdr:cNvSpPr/>
            </xdr:nvSpPr>
            <xdr:spPr bwMode="auto">
              <a:xfrm>
                <a:off x="1552575" y="3952875"/>
                <a:ext cx="304800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46" name="Option Button 26" hidden="1">
                <a:extLst>
                  <a:ext uri="{63B3BB69-23CF-44E3-9099-C40C66FF867C}">
                    <a14:compatExt spid="_x0000_s5146"/>
                  </a:ext>
                  <a:ext uri="{FF2B5EF4-FFF2-40B4-BE49-F238E27FC236}">
                    <a16:creationId xmlns:a16="http://schemas.microsoft.com/office/drawing/2014/main" id="{00000000-0008-0000-0200-00001A140000}"/>
                  </a:ext>
                </a:extLst>
              </xdr:cNvPr>
              <xdr:cNvSpPr/>
            </xdr:nvSpPr>
            <xdr:spPr bwMode="auto">
              <a:xfrm>
                <a:off x="2266950" y="3952875"/>
                <a:ext cx="304800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47" name="Option Button 27" hidden="1">
                <a:extLst>
                  <a:ext uri="{63B3BB69-23CF-44E3-9099-C40C66FF867C}">
                    <a14:compatExt spid="_x0000_s5147"/>
                  </a:ext>
                  <a:ext uri="{FF2B5EF4-FFF2-40B4-BE49-F238E27FC236}">
                    <a16:creationId xmlns:a16="http://schemas.microsoft.com/office/drawing/2014/main" id="{00000000-0008-0000-0200-00001B140000}"/>
                  </a:ext>
                </a:extLst>
              </xdr:cNvPr>
              <xdr:cNvSpPr/>
            </xdr:nvSpPr>
            <xdr:spPr bwMode="auto">
              <a:xfrm>
                <a:off x="2981325" y="3952875"/>
                <a:ext cx="304800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148" name="Option Button 28" hidden="1">
                <a:extLst>
                  <a:ext uri="{63B3BB69-23CF-44E3-9099-C40C66FF867C}">
                    <a14:compatExt spid="_x0000_s5148"/>
                  </a:ext>
                  <a:ext uri="{FF2B5EF4-FFF2-40B4-BE49-F238E27FC236}">
                    <a16:creationId xmlns:a16="http://schemas.microsoft.com/office/drawing/2014/main" id="{00000000-0008-0000-0200-00001C140000}"/>
                  </a:ext>
                </a:extLst>
              </xdr:cNvPr>
              <xdr:cNvSpPr/>
            </xdr:nvSpPr>
            <xdr:spPr bwMode="auto">
              <a:xfrm>
                <a:off x="3695701" y="3952875"/>
                <a:ext cx="304800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xdr:twoCellAnchor>
    <xdr:from>
      <xdr:col>11</xdr:col>
      <xdr:colOff>55546</xdr:colOff>
      <xdr:row>6</xdr:row>
      <xdr:rowOff>2801</xdr:rowOff>
    </xdr:from>
    <xdr:to>
      <xdr:col>13</xdr:col>
      <xdr:colOff>515470</xdr:colOff>
      <xdr:row>7</xdr:row>
      <xdr:rowOff>154376</xdr:rowOff>
    </xdr:to>
    <xdr:sp macro="" textlink="">
      <xdr:nvSpPr>
        <xdr:cNvPr id="24" name="모서리가 둥근 직사각형 2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/>
      </xdr:nvSpPr>
      <xdr:spPr>
        <a:xfrm>
          <a:off x="7776399" y="4283448"/>
          <a:ext cx="1827042" cy="498957"/>
        </a:xfrm>
        <a:prstGeom prst="roundRect">
          <a:avLst/>
        </a:prstGeom>
        <a:ln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1">
          <a:noAutofit/>
        </a:bodyPr>
        <a:lstStyle/>
        <a:p>
          <a:pPr algn="ctr"/>
          <a:r>
            <a:rPr lang="ko-KR" altLang="en-US" sz="1000" b="1">
              <a:latin typeface="+mj-ea"/>
              <a:ea typeface="+mj-ea"/>
            </a:rPr>
            <a:t>인용색인 확인 사이트</a:t>
          </a:r>
          <a:endParaRPr lang="en-US" altLang="ko-KR" sz="1000" b="1">
            <a:latin typeface="+mj-ea"/>
            <a:ea typeface="+mj-ea"/>
          </a:endParaRPr>
        </a:p>
        <a:p>
          <a:pPr algn="ctr"/>
          <a:r>
            <a:rPr lang="en-US" altLang="ko-KR" sz="1000" b="1">
              <a:latin typeface="+mj-ea"/>
              <a:ea typeface="+mj-ea"/>
            </a:rPr>
            <a:t>(Web of Science)</a:t>
          </a:r>
          <a:endParaRPr lang="ko-KR" altLang="en-US" sz="1000" b="1">
            <a:latin typeface="+mj-ea"/>
            <a:ea typeface="+mj-ea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381000</xdr:colOff>
          <xdr:row>8</xdr:row>
          <xdr:rowOff>123825</xdr:rowOff>
        </xdr:from>
        <xdr:to>
          <xdr:col>7</xdr:col>
          <xdr:colOff>561975</xdr:colOff>
          <xdr:row>8</xdr:row>
          <xdr:rowOff>352425</xdr:rowOff>
        </xdr:to>
        <xdr:sp macro="" textlink="">
          <xdr:nvSpPr>
            <xdr:cNvPr id="5164" name="Check Box 44" hidden="1">
              <a:extLst>
                <a:ext uri="{63B3BB69-23CF-44E3-9099-C40C66FF867C}">
                  <a14:compatExt spid="_x0000_s5164"/>
                </a:ext>
                <a:ext uri="{FF2B5EF4-FFF2-40B4-BE49-F238E27FC236}">
                  <a16:creationId xmlns:a16="http://schemas.microsoft.com/office/drawing/2014/main" id="{00000000-0008-0000-0200-00002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219075</xdr:colOff>
          <xdr:row>8</xdr:row>
          <xdr:rowOff>123825</xdr:rowOff>
        </xdr:from>
        <xdr:to>
          <xdr:col>8</xdr:col>
          <xdr:colOff>400050</xdr:colOff>
          <xdr:row>8</xdr:row>
          <xdr:rowOff>352425</xdr:rowOff>
        </xdr:to>
        <xdr:sp macro="" textlink="">
          <xdr:nvSpPr>
            <xdr:cNvPr id="5165" name="Check Box 45" hidden="1">
              <a:extLst>
                <a:ext uri="{63B3BB69-23CF-44E3-9099-C40C66FF867C}">
                  <a14:compatExt spid="_x0000_s5165"/>
                </a:ext>
                <a:ext uri="{FF2B5EF4-FFF2-40B4-BE49-F238E27FC236}">
                  <a16:creationId xmlns:a16="http://schemas.microsoft.com/office/drawing/2014/main" id="{00000000-0008-0000-0200-00002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9</xdr:col>
          <xdr:colOff>219075</xdr:colOff>
          <xdr:row>8</xdr:row>
          <xdr:rowOff>133350</xdr:rowOff>
        </xdr:from>
        <xdr:to>
          <xdr:col>9</xdr:col>
          <xdr:colOff>400050</xdr:colOff>
          <xdr:row>8</xdr:row>
          <xdr:rowOff>361950</xdr:rowOff>
        </xdr:to>
        <xdr:sp macro="" textlink="">
          <xdr:nvSpPr>
            <xdr:cNvPr id="5166" name="Check Box 46" hidden="1">
              <a:extLst>
                <a:ext uri="{63B3BB69-23CF-44E3-9099-C40C66FF867C}">
                  <a14:compatExt spid="_x0000_s5166"/>
                </a:ext>
                <a:ext uri="{FF2B5EF4-FFF2-40B4-BE49-F238E27FC236}">
                  <a16:creationId xmlns:a16="http://schemas.microsoft.com/office/drawing/2014/main" id="{00000000-0008-0000-0200-00002E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257175</xdr:colOff>
          <xdr:row>17</xdr:row>
          <xdr:rowOff>57150</xdr:rowOff>
        </xdr:from>
        <xdr:to>
          <xdr:col>8</xdr:col>
          <xdr:colOff>485775</xdr:colOff>
          <xdr:row>17</xdr:row>
          <xdr:rowOff>295275</xdr:rowOff>
        </xdr:to>
        <xdr:sp macro="" textlink="">
          <xdr:nvSpPr>
            <xdr:cNvPr id="53249" name="Check Box 1" hidden="1">
              <a:extLst>
                <a:ext uri="{63B3BB69-23CF-44E3-9099-C40C66FF867C}">
                  <a14:compatExt spid="_x0000_s53249"/>
                </a:ext>
                <a:ext uri="{FF2B5EF4-FFF2-40B4-BE49-F238E27FC236}">
                  <a16:creationId xmlns:a16="http://schemas.microsoft.com/office/drawing/2014/main" id="{00000000-0008-0000-0300-000001D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9</xdr:col>
          <xdr:colOff>285750</xdr:colOff>
          <xdr:row>17</xdr:row>
          <xdr:rowOff>57150</xdr:rowOff>
        </xdr:from>
        <xdr:to>
          <xdr:col>9</xdr:col>
          <xdr:colOff>514350</xdr:colOff>
          <xdr:row>17</xdr:row>
          <xdr:rowOff>295275</xdr:rowOff>
        </xdr:to>
        <xdr:sp macro="" textlink="">
          <xdr:nvSpPr>
            <xdr:cNvPr id="53250" name="Check Box 2" hidden="1">
              <a:extLst>
                <a:ext uri="{63B3BB69-23CF-44E3-9099-C40C66FF867C}">
                  <a14:compatExt spid="_x0000_s53250"/>
                </a:ext>
                <a:ext uri="{FF2B5EF4-FFF2-40B4-BE49-F238E27FC236}">
                  <a16:creationId xmlns:a16="http://schemas.microsoft.com/office/drawing/2014/main" id="{00000000-0008-0000-0300-000002D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9</xdr:col>
          <xdr:colOff>276225</xdr:colOff>
          <xdr:row>18</xdr:row>
          <xdr:rowOff>76200</xdr:rowOff>
        </xdr:from>
        <xdr:to>
          <xdr:col>9</xdr:col>
          <xdr:colOff>504825</xdr:colOff>
          <xdr:row>18</xdr:row>
          <xdr:rowOff>314325</xdr:rowOff>
        </xdr:to>
        <xdr:sp macro="" textlink="">
          <xdr:nvSpPr>
            <xdr:cNvPr id="53251" name="Check Box 3" hidden="1">
              <a:extLst>
                <a:ext uri="{63B3BB69-23CF-44E3-9099-C40C66FF867C}">
                  <a14:compatExt spid="_x0000_s53251"/>
                </a:ext>
                <a:ext uri="{FF2B5EF4-FFF2-40B4-BE49-F238E27FC236}">
                  <a16:creationId xmlns:a16="http://schemas.microsoft.com/office/drawing/2014/main" id="{00000000-0008-0000-0300-000003D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266700</xdr:colOff>
          <xdr:row>18</xdr:row>
          <xdr:rowOff>76200</xdr:rowOff>
        </xdr:from>
        <xdr:to>
          <xdr:col>8</xdr:col>
          <xdr:colOff>495300</xdr:colOff>
          <xdr:row>18</xdr:row>
          <xdr:rowOff>304800</xdr:rowOff>
        </xdr:to>
        <xdr:sp macro="" textlink="">
          <xdr:nvSpPr>
            <xdr:cNvPr id="53252" name="Check Box 4" hidden="1">
              <a:extLst>
                <a:ext uri="{63B3BB69-23CF-44E3-9099-C40C66FF867C}">
                  <a14:compatExt spid="_x0000_s53252"/>
                </a:ext>
                <a:ext uri="{FF2B5EF4-FFF2-40B4-BE49-F238E27FC236}">
                  <a16:creationId xmlns:a16="http://schemas.microsoft.com/office/drawing/2014/main" id="{00000000-0008-0000-0300-000004D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676275</xdr:colOff>
          <xdr:row>7</xdr:row>
          <xdr:rowOff>133350</xdr:rowOff>
        </xdr:from>
        <xdr:to>
          <xdr:col>9</xdr:col>
          <xdr:colOff>228600</xdr:colOff>
          <xdr:row>7</xdr:row>
          <xdr:rowOff>409575</xdr:rowOff>
        </xdr:to>
        <xdr:grpSp>
          <xdr:nvGrpSpPr>
            <xdr:cNvPr id="6" name="그룹 5">
              <a:extLst>
                <a:ext uri="{FF2B5EF4-FFF2-40B4-BE49-F238E27FC236}">
                  <a16:creationId xmlns:a16="http://schemas.microsoft.com/office/drawing/2014/main" id="{00000000-0008-0000-0300-000006000000}"/>
                </a:ext>
              </a:extLst>
            </xdr:cNvPr>
            <xdr:cNvGrpSpPr/>
          </xdr:nvGrpSpPr>
          <xdr:grpSpPr>
            <a:xfrm>
              <a:off x="2009775" y="2854779"/>
              <a:ext cx="4872718" cy="276225"/>
              <a:chOff x="1924049" y="2124075"/>
              <a:chExt cx="4552952" cy="276225"/>
            </a:xfrm>
          </xdr:grpSpPr>
          <xdr:sp macro="" textlink="">
            <xdr:nvSpPr>
              <xdr:cNvPr id="53253" name="Option Button 5" hidden="1">
                <a:extLst>
                  <a:ext uri="{63B3BB69-23CF-44E3-9099-C40C66FF867C}">
                    <a14:compatExt spid="_x0000_s53253"/>
                  </a:ext>
                  <a:ext uri="{FF2B5EF4-FFF2-40B4-BE49-F238E27FC236}">
                    <a16:creationId xmlns:a16="http://schemas.microsoft.com/office/drawing/2014/main" id="{00000000-0008-0000-0300-000005D00000}"/>
                  </a:ext>
                </a:extLst>
              </xdr:cNvPr>
              <xdr:cNvSpPr/>
            </xdr:nvSpPr>
            <xdr:spPr bwMode="auto">
              <a:xfrm>
                <a:off x="1924049" y="2124075"/>
                <a:ext cx="314325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3254" name="Option Button 6" hidden="1">
                <a:extLst>
                  <a:ext uri="{63B3BB69-23CF-44E3-9099-C40C66FF867C}">
                    <a14:compatExt spid="_x0000_s53254"/>
                  </a:ext>
                  <a:ext uri="{FF2B5EF4-FFF2-40B4-BE49-F238E27FC236}">
                    <a16:creationId xmlns:a16="http://schemas.microsoft.com/office/drawing/2014/main" id="{00000000-0008-0000-0300-000006D00000}"/>
                  </a:ext>
                </a:extLst>
              </xdr:cNvPr>
              <xdr:cNvSpPr/>
            </xdr:nvSpPr>
            <xdr:spPr bwMode="auto">
              <a:xfrm>
                <a:off x="6162676" y="2152650"/>
                <a:ext cx="314325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3255" name="Option Button 7" hidden="1">
                <a:extLst>
                  <a:ext uri="{63B3BB69-23CF-44E3-9099-C40C66FF867C}">
                    <a14:compatExt spid="_x0000_s53255"/>
                  </a:ext>
                  <a:ext uri="{FF2B5EF4-FFF2-40B4-BE49-F238E27FC236}">
                    <a16:creationId xmlns:a16="http://schemas.microsoft.com/office/drawing/2014/main" id="{00000000-0008-0000-0300-000007D00000}"/>
                  </a:ext>
                </a:extLst>
              </xdr:cNvPr>
              <xdr:cNvSpPr/>
            </xdr:nvSpPr>
            <xdr:spPr bwMode="auto">
              <a:xfrm>
                <a:off x="3343275" y="2143125"/>
                <a:ext cx="314325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3256" name="Option Button 8" hidden="1">
                <a:extLst>
                  <a:ext uri="{63B3BB69-23CF-44E3-9099-C40C66FF867C}">
                    <a14:compatExt spid="_x0000_s53256"/>
                  </a:ext>
                  <a:ext uri="{FF2B5EF4-FFF2-40B4-BE49-F238E27FC236}">
                    <a16:creationId xmlns:a16="http://schemas.microsoft.com/office/drawing/2014/main" id="{00000000-0008-0000-0300-000008D00000}"/>
                  </a:ext>
                </a:extLst>
              </xdr:cNvPr>
              <xdr:cNvSpPr/>
            </xdr:nvSpPr>
            <xdr:spPr bwMode="auto">
              <a:xfrm>
                <a:off x="4733925" y="2143125"/>
                <a:ext cx="314325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9</xdr:col>
          <xdr:colOff>276225</xdr:colOff>
          <xdr:row>19</xdr:row>
          <xdr:rowOff>76200</xdr:rowOff>
        </xdr:from>
        <xdr:to>
          <xdr:col>9</xdr:col>
          <xdr:colOff>504825</xdr:colOff>
          <xdr:row>19</xdr:row>
          <xdr:rowOff>314325</xdr:rowOff>
        </xdr:to>
        <xdr:sp macro="" textlink="">
          <xdr:nvSpPr>
            <xdr:cNvPr id="53257" name="Check Box 9" hidden="1">
              <a:extLst>
                <a:ext uri="{63B3BB69-23CF-44E3-9099-C40C66FF867C}">
                  <a14:compatExt spid="_x0000_s53257"/>
                </a:ext>
                <a:ext uri="{FF2B5EF4-FFF2-40B4-BE49-F238E27FC236}">
                  <a16:creationId xmlns:a16="http://schemas.microsoft.com/office/drawing/2014/main" id="{00000000-0008-0000-0300-000009D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266700</xdr:colOff>
          <xdr:row>19</xdr:row>
          <xdr:rowOff>76200</xdr:rowOff>
        </xdr:from>
        <xdr:to>
          <xdr:col>8</xdr:col>
          <xdr:colOff>495300</xdr:colOff>
          <xdr:row>19</xdr:row>
          <xdr:rowOff>304800</xdr:rowOff>
        </xdr:to>
        <xdr:sp macro="" textlink="">
          <xdr:nvSpPr>
            <xdr:cNvPr id="53258" name="Check Box 10" hidden="1">
              <a:extLst>
                <a:ext uri="{63B3BB69-23CF-44E3-9099-C40C66FF867C}">
                  <a14:compatExt spid="_x0000_s53258"/>
                </a:ext>
                <a:ext uri="{FF2B5EF4-FFF2-40B4-BE49-F238E27FC236}">
                  <a16:creationId xmlns:a16="http://schemas.microsoft.com/office/drawing/2014/main" id="{00000000-0008-0000-0300-00000AD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600075</xdr:colOff>
          <xdr:row>7</xdr:row>
          <xdr:rowOff>104775</xdr:rowOff>
        </xdr:from>
        <xdr:to>
          <xdr:col>20</xdr:col>
          <xdr:colOff>152400</xdr:colOff>
          <xdr:row>7</xdr:row>
          <xdr:rowOff>381000</xdr:rowOff>
        </xdr:to>
        <xdr:grpSp>
          <xdr:nvGrpSpPr>
            <xdr:cNvPr id="13" name="그룹 12">
              <a:extLst>
                <a:ext uri="{FF2B5EF4-FFF2-40B4-BE49-F238E27FC236}">
                  <a16:creationId xmlns:a16="http://schemas.microsoft.com/office/drawing/2014/main" id="{00000000-0008-0000-0300-00000D000000}"/>
                </a:ext>
              </a:extLst>
            </xdr:cNvPr>
            <xdr:cNvGrpSpPr/>
          </xdr:nvGrpSpPr>
          <xdr:grpSpPr>
            <a:xfrm>
              <a:off x="10057039" y="2826204"/>
              <a:ext cx="4314825" cy="276225"/>
              <a:chOff x="1924051" y="2124075"/>
              <a:chExt cx="4552943" cy="276225"/>
            </a:xfrm>
          </xdr:grpSpPr>
          <xdr:sp macro="" textlink="">
            <xdr:nvSpPr>
              <xdr:cNvPr id="53260" name="Option Button 12" hidden="1">
                <a:extLst>
                  <a:ext uri="{63B3BB69-23CF-44E3-9099-C40C66FF867C}">
                    <a14:compatExt spid="_x0000_s53260"/>
                  </a:ext>
                  <a:ext uri="{FF2B5EF4-FFF2-40B4-BE49-F238E27FC236}">
                    <a16:creationId xmlns:a16="http://schemas.microsoft.com/office/drawing/2014/main" id="{00000000-0008-0000-0300-00000CD00000}"/>
                  </a:ext>
                </a:extLst>
              </xdr:cNvPr>
              <xdr:cNvSpPr/>
            </xdr:nvSpPr>
            <xdr:spPr bwMode="auto">
              <a:xfrm>
                <a:off x="1924051" y="2124075"/>
                <a:ext cx="314325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3261" name="Option Button 13" hidden="1">
                <a:extLst>
                  <a:ext uri="{63B3BB69-23CF-44E3-9099-C40C66FF867C}">
                    <a14:compatExt spid="_x0000_s53261"/>
                  </a:ext>
                  <a:ext uri="{FF2B5EF4-FFF2-40B4-BE49-F238E27FC236}">
                    <a16:creationId xmlns:a16="http://schemas.microsoft.com/office/drawing/2014/main" id="{00000000-0008-0000-0300-00000DD00000}"/>
                  </a:ext>
                </a:extLst>
              </xdr:cNvPr>
              <xdr:cNvSpPr/>
            </xdr:nvSpPr>
            <xdr:spPr bwMode="auto">
              <a:xfrm>
                <a:off x="6162669" y="2152650"/>
                <a:ext cx="314325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3262" name="Option Button 14" hidden="1">
                <a:extLst>
                  <a:ext uri="{63B3BB69-23CF-44E3-9099-C40C66FF867C}">
                    <a14:compatExt spid="_x0000_s53262"/>
                  </a:ext>
                  <a:ext uri="{FF2B5EF4-FFF2-40B4-BE49-F238E27FC236}">
                    <a16:creationId xmlns:a16="http://schemas.microsoft.com/office/drawing/2014/main" id="{00000000-0008-0000-0300-00000ED00000}"/>
                  </a:ext>
                </a:extLst>
              </xdr:cNvPr>
              <xdr:cNvSpPr/>
            </xdr:nvSpPr>
            <xdr:spPr bwMode="auto">
              <a:xfrm>
                <a:off x="3343275" y="2143125"/>
                <a:ext cx="314325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53263" name="Option Button 15" hidden="1">
                <a:extLst>
                  <a:ext uri="{63B3BB69-23CF-44E3-9099-C40C66FF867C}">
                    <a14:compatExt spid="_x0000_s53263"/>
                  </a:ext>
                  <a:ext uri="{FF2B5EF4-FFF2-40B4-BE49-F238E27FC236}">
                    <a16:creationId xmlns:a16="http://schemas.microsoft.com/office/drawing/2014/main" id="{00000000-0008-0000-0300-00000FD00000}"/>
                  </a:ext>
                </a:extLst>
              </xdr:cNvPr>
              <xdr:cNvSpPr/>
            </xdr:nvSpPr>
            <xdr:spPr bwMode="auto">
              <a:xfrm>
                <a:off x="4733925" y="2143125"/>
                <a:ext cx="314325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228600</xdr:colOff>
          <xdr:row>17</xdr:row>
          <xdr:rowOff>57150</xdr:rowOff>
        </xdr:from>
        <xdr:to>
          <xdr:col>19</xdr:col>
          <xdr:colOff>457200</xdr:colOff>
          <xdr:row>17</xdr:row>
          <xdr:rowOff>295275</xdr:rowOff>
        </xdr:to>
        <xdr:sp macro="" textlink="">
          <xdr:nvSpPr>
            <xdr:cNvPr id="53270" name="Check Box 22" hidden="1">
              <a:extLst>
                <a:ext uri="{63B3BB69-23CF-44E3-9099-C40C66FF867C}">
                  <a14:compatExt spid="_x0000_s53270"/>
                </a:ext>
                <a:ext uri="{FF2B5EF4-FFF2-40B4-BE49-F238E27FC236}">
                  <a16:creationId xmlns:a16="http://schemas.microsoft.com/office/drawing/2014/main" id="{00000000-0008-0000-0300-000016D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20</xdr:col>
          <xdr:colOff>304800</xdr:colOff>
          <xdr:row>17</xdr:row>
          <xdr:rowOff>57150</xdr:rowOff>
        </xdr:from>
        <xdr:to>
          <xdr:col>20</xdr:col>
          <xdr:colOff>533400</xdr:colOff>
          <xdr:row>17</xdr:row>
          <xdr:rowOff>295275</xdr:rowOff>
        </xdr:to>
        <xdr:sp macro="" textlink="">
          <xdr:nvSpPr>
            <xdr:cNvPr id="53271" name="Check Box 23" hidden="1">
              <a:extLst>
                <a:ext uri="{63B3BB69-23CF-44E3-9099-C40C66FF867C}">
                  <a14:compatExt spid="_x0000_s53271"/>
                </a:ext>
                <a:ext uri="{FF2B5EF4-FFF2-40B4-BE49-F238E27FC236}">
                  <a16:creationId xmlns:a16="http://schemas.microsoft.com/office/drawing/2014/main" id="{00000000-0008-0000-0300-000017D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20</xdr:col>
          <xdr:colOff>295275</xdr:colOff>
          <xdr:row>18</xdr:row>
          <xdr:rowOff>76200</xdr:rowOff>
        </xdr:from>
        <xdr:to>
          <xdr:col>20</xdr:col>
          <xdr:colOff>523875</xdr:colOff>
          <xdr:row>18</xdr:row>
          <xdr:rowOff>314325</xdr:rowOff>
        </xdr:to>
        <xdr:sp macro="" textlink="">
          <xdr:nvSpPr>
            <xdr:cNvPr id="53272" name="Check Box 24" hidden="1">
              <a:extLst>
                <a:ext uri="{63B3BB69-23CF-44E3-9099-C40C66FF867C}">
                  <a14:compatExt spid="_x0000_s53272"/>
                </a:ext>
                <a:ext uri="{FF2B5EF4-FFF2-40B4-BE49-F238E27FC236}">
                  <a16:creationId xmlns:a16="http://schemas.microsoft.com/office/drawing/2014/main" id="{00000000-0008-0000-0300-000018D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238125</xdr:colOff>
          <xdr:row>18</xdr:row>
          <xdr:rowOff>76200</xdr:rowOff>
        </xdr:from>
        <xdr:to>
          <xdr:col>19</xdr:col>
          <xdr:colOff>466725</xdr:colOff>
          <xdr:row>18</xdr:row>
          <xdr:rowOff>304800</xdr:rowOff>
        </xdr:to>
        <xdr:sp macro="" textlink="">
          <xdr:nvSpPr>
            <xdr:cNvPr id="53273" name="Check Box 25" hidden="1">
              <a:extLst>
                <a:ext uri="{63B3BB69-23CF-44E3-9099-C40C66FF867C}">
                  <a14:compatExt spid="_x0000_s53273"/>
                </a:ext>
                <a:ext uri="{FF2B5EF4-FFF2-40B4-BE49-F238E27FC236}">
                  <a16:creationId xmlns:a16="http://schemas.microsoft.com/office/drawing/2014/main" id="{00000000-0008-0000-0300-000019D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19</xdr:col>
          <xdr:colOff>238125</xdr:colOff>
          <xdr:row>19</xdr:row>
          <xdr:rowOff>76200</xdr:rowOff>
        </xdr:from>
        <xdr:to>
          <xdr:col>19</xdr:col>
          <xdr:colOff>466725</xdr:colOff>
          <xdr:row>19</xdr:row>
          <xdr:rowOff>304800</xdr:rowOff>
        </xdr:to>
        <xdr:sp macro="" textlink="">
          <xdr:nvSpPr>
            <xdr:cNvPr id="53275" name="Check Box 27" hidden="1">
              <a:extLst>
                <a:ext uri="{63B3BB69-23CF-44E3-9099-C40C66FF867C}">
                  <a14:compatExt spid="_x0000_s53275"/>
                </a:ext>
                <a:ext uri="{FF2B5EF4-FFF2-40B4-BE49-F238E27FC236}">
                  <a16:creationId xmlns:a16="http://schemas.microsoft.com/office/drawing/2014/main" id="{00000000-0008-0000-0300-00001BD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20</xdr:col>
          <xdr:colOff>295275</xdr:colOff>
          <xdr:row>19</xdr:row>
          <xdr:rowOff>76200</xdr:rowOff>
        </xdr:from>
        <xdr:to>
          <xdr:col>20</xdr:col>
          <xdr:colOff>523875</xdr:colOff>
          <xdr:row>19</xdr:row>
          <xdr:rowOff>314325</xdr:rowOff>
        </xdr:to>
        <xdr:sp macro="" textlink="">
          <xdr:nvSpPr>
            <xdr:cNvPr id="53274" name="Check Box 26" hidden="1">
              <a:extLst>
                <a:ext uri="{63B3BB69-23CF-44E3-9099-C40C66FF867C}">
                  <a14:compatExt spid="_x0000_s53274"/>
                </a:ext>
                <a:ext uri="{FF2B5EF4-FFF2-40B4-BE49-F238E27FC236}">
                  <a16:creationId xmlns:a16="http://schemas.microsoft.com/office/drawing/2014/main" id="{00000000-0008-0000-0300-00001AD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228600</xdr:colOff>
          <xdr:row>16</xdr:row>
          <xdr:rowOff>180975</xdr:rowOff>
        </xdr:from>
        <xdr:to>
          <xdr:col>10</xdr:col>
          <xdr:colOff>457200</xdr:colOff>
          <xdr:row>18</xdr:row>
          <xdr:rowOff>400050</xdr:rowOff>
        </xdr:to>
        <xdr:grpSp>
          <xdr:nvGrpSpPr>
            <xdr:cNvPr id="5" name="그룹 4">
              <a:extLst>
                <a:ext uri="{FF2B5EF4-FFF2-40B4-BE49-F238E27FC236}">
                  <a16:creationId xmlns:a16="http://schemas.microsoft.com/office/drawing/2014/main" id="{00000000-0008-0000-0400-000005000000}"/>
                </a:ext>
              </a:extLst>
            </xdr:cNvPr>
            <xdr:cNvGrpSpPr/>
          </xdr:nvGrpSpPr>
          <xdr:grpSpPr>
            <a:xfrm>
              <a:off x="6384131" y="7015163"/>
              <a:ext cx="942975" cy="1600200"/>
              <a:chOff x="6381750" y="7486650"/>
              <a:chExt cx="942975" cy="1609725"/>
            </a:xfrm>
          </xdr:grpSpPr>
          <xdr:sp macro="" textlink="">
            <xdr:nvSpPr>
              <xdr:cNvPr id="7169" name="Check Box 1" hidden="1">
                <a:extLst>
                  <a:ext uri="{63B3BB69-23CF-44E3-9099-C40C66FF867C}">
                    <a14:compatExt spid="_x0000_s7169"/>
                  </a:ext>
                  <a:ext uri="{FF2B5EF4-FFF2-40B4-BE49-F238E27FC236}">
                    <a16:creationId xmlns:a16="http://schemas.microsoft.com/office/drawing/2014/main" id="{00000000-0008-0000-0400-0000011C0000}"/>
                  </a:ext>
                </a:extLst>
              </xdr:cNvPr>
              <xdr:cNvSpPr/>
            </xdr:nvSpPr>
            <xdr:spPr bwMode="auto">
              <a:xfrm>
                <a:off x="6381750" y="7486650"/>
                <a:ext cx="209550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7170" name="Check Box 2" hidden="1">
                <a:extLst>
                  <a:ext uri="{63B3BB69-23CF-44E3-9099-C40C66FF867C}">
                    <a14:compatExt spid="_x0000_s7170"/>
                  </a:ext>
                  <a:ext uri="{FF2B5EF4-FFF2-40B4-BE49-F238E27FC236}">
                    <a16:creationId xmlns:a16="http://schemas.microsoft.com/office/drawing/2014/main" id="{00000000-0008-0000-0400-0000021C0000}"/>
                  </a:ext>
                </a:extLst>
              </xdr:cNvPr>
              <xdr:cNvSpPr/>
            </xdr:nvSpPr>
            <xdr:spPr bwMode="auto">
              <a:xfrm>
                <a:off x="7105650" y="7486650"/>
                <a:ext cx="219075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7171" name="Check Box 3" hidden="1">
                <a:extLst>
                  <a:ext uri="{63B3BB69-23CF-44E3-9099-C40C66FF867C}">
                    <a14:compatExt spid="_x0000_s7171"/>
                  </a:ext>
                  <a:ext uri="{FF2B5EF4-FFF2-40B4-BE49-F238E27FC236}">
                    <a16:creationId xmlns:a16="http://schemas.microsoft.com/office/drawing/2014/main" id="{00000000-0008-0000-0400-0000031C0000}"/>
                  </a:ext>
                </a:extLst>
              </xdr:cNvPr>
              <xdr:cNvSpPr/>
            </xdr:nvSpPr>
            <xdr:spPr bwMode="auto">
              <a:xfrm>
                <a:off x="7105650" y="8172450"/>
                <a:ext cx="219075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7172" name="Check Box 4" hidden="1">
                <a:extLst>
                  <a:ext uri="{63B3BB69-23CF-44E3-9099-C40C66FF867C}">
                    <a14:compatExt spid="_x0000_s7172"/>
                  </a:ext>
                  <a:ext uri="{FF2B5EF4-FFF2-40B4-BE49-F238E27FC236}">
                    <a16:creationId xmlns:a16="http://schemas.microsoft.com/office/drawing/2014/main" id="{00000000-0008-0000-0400-0000041C0000}"/>
                  </a:ext>
                </a:extLst>
              </xdr:cNvPr>
              <xdr:cNvSpPr/>
            </xdr:nvSpPr>
            <xdr:spPr bwMode="auto">
              <a:xfrm>
                <a:off x="6381750" y="8181975"/>
                <a:ext cx="209550" cy="22860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7175" name="Check Box 7" hidden="1">
                <a:extLst>
                  <a:ext uri="{63B3BB69-23CF-44E3-9099-C40C66FF867C}">
                    <a14:compatExt spid="_x0000_s7175"/>
                  </a:ext>
                  <a:ext uri="{FF2B5EF4-FFF2-40B4-BE49-F238E27FC236}">
                    <a16:creationId xmlns:a16="http://schemas.microsoft.com/office/drawing/2014/main" id="{00000000-0008-0000-0400-0000071C0000}"/>
                  </a:ext>
                </a:extLst>
              </xdr:cNvPr>
              <xdr:cNvSpPr/>
            </xdr:nvSpPr>
            <xdr:spPr bwMode="auto">
              <a:xfrm>
                <a:off x="7105650" y="8858250"/>
                <a:ext cx="219075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7176" name="Check Box 8" hidden="1">
                <a:extLst>
                  <a:ext uri="{63B3BB69-23CF-44E3-9099-C40C66FF867C}">
                    <a14:compatExt spid="_x0000_s7176"/>
                  </a:ext>
                  <a:ext uri="{FF2B5EF4-FFF2-40B4-BE49-F238E27FC236}">
                    <a16:creationId xmlns:a16="http://schemas.microsoft.com/office/drawing/2014/main" id="{00000000-0008-0000-0400-0000081C0000}"/>
                  </a:ext>
                </a:extLst>
              </xdr:cNvPr>
              <xdr:cNvSpPr/>
            </xdr:nvSpPr>
            <xdr:spPr bwMode="auto">
              <a:xfrm>
                <a:off x="6381750" y="8858250"/>
                <a:ext cx="209550" cy="23812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247659</xdr:colOff>
          <xdr:row>3</xdr:row>
          <xdr:rowOff>47625</xdr:rowOff>
        </xdr:from>
        <xdr:to>
          <xdr:col>10</xdr:col>
          <xdr:colOff>561976</xdr:colOff>
          <xdr:row>3</xdr:row>
          <xdr:rowOff>295275</xdr:rowOff>
        </xdr:to>
        <xdr:grpSp>
          <xdr:nvGrpSpPr>
            <xdr:cNvPr id="4" name="그룹 3">
              <a:extLst>
                <a:ext uri="{FF2B5EF4-FFF2-40B4-BE49-F238E27FC236}">
                  <a16:creationId xmlns:a16="http://schemas.microsoft.com/office/drawing/2014/main" id="{00000000-0008-0000-0400-000004000000}"/>
                </a:ext>
              </a:extLst>
            </xdr:cNvPr>
            <xdr:cNvGrpSpPr/>
          </xdr:nvGrpSpPr>
          <xdr:grpSpPr>
            <a:xfrm>
              <a:off x="5688817" y="1035844"/>
              <a:ext cx="1743067" cy="247650"/>
              <a:chOff x="5686473" y="1533525"/>
              <a:chExt cx="1743053" cy="247650"/>
            </a:xfrm>
          </xdr:grpSpPr>
          <xdr:sp macro="" textlink="">
            <xdr:nvSpPr>
              <xdr:cNvPr id="7191" name="Option Button 23" hidden="1">
                <a:extLst>
                  <a:ext uri="{63B3BB69-23CF-44E3-9099-C40C66FF867C}">
                    <a14:compatExt spid="_x0000_s7191"/>
                  </a:ext>
                  <a:ext uri="{FF2B5EF4-FFF2-40B4-BE49-F238E27FC236}">
                    <a16:creationId xmlns:a16="http://schemas.microsoft.com/office/drawing/2014/main" id="{00000000-0008-0000-0400-0000171C0000}"/>
                  </a:ext>
                </a:extLst>
              </xdr:cNvPr>
              <xdr:cNvSpPr/>
            </xdr:nvSpPr>
            <xdr:spPr bwMode="auto">
              <a:xfrm>
                <a:off x="5686473" y="1533525"/>
                <a:ext cx="314339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7192" name="Option Button 24" hidden="1">
                <a:extLst>
                  <a:ext uri="{63B3BB69-23CF-44E3-9099-C40C66FF867C}">
                    <a14:compatExt spid="_x0000_s7192"/>
                  </a:ext>
                  <a:ext uri="{FF2B5EF4-FFF2-40B4-BE49-F238E27FC236}">
                    <a16:creationId xmlns:a16="http://schemas.microsoft.com/office/drawing/2014/main" id="{00000000-0008-0000-0400-0000181C0000}"/>
                  </a:ext>
                </a:extLst>
              </xdr:cNvPr>
              <xdr:cNvSpPr/>
            </xdr:nvSpPr>
            <xdr:spPr bwMode="auto">
              <a:xfrm>
                <a:off x="6400800" y="1533525"/>
                <a:ext cx="314325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7193" name="Option Button 25" hidden="1">
                <a:extLst>
                  <a:ext uri="{63B3BB69-23CF-44E3-9099-C40C66FF867C}">
                    <a14:compatExt spid="_x0000_s7193"/>
                  </a:ext>
                  <a:ext uri="{FF2B5EF4-FFF2-40B4-BE49-F238E27FC236}">
                    <a16:creationId xmlns:a16="http://schemas.microsoft.com/office/drawing/2014/main" id="{00000000-0008-0000-0400-0000191C0000}"/>
                  </a:ext>
                </a:extLst>
              </xdr:cNvPr>
              <xdr:cNvSpPr/>
            </xdr:nvSpPr>
            <xdr:spPr bwMode="auto">
              <a:xfrm>
                <a:off x="7115188" y="1533525"/>
                <a:ext cx="314338" cy="2476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-35297</xdr:colOff>
          <xdr:row>0</xdr:row>
          <xdr:rowOff>-375252</xdr:rowOff>
        </xdr:from>
        <xdr:to>
          <xdr:col>0</xdr:col>
          <xdr:colOff>-35297</xdr:colOff>
          <xdr:row>0</xdr:row>
          <xdr:rowOff>-375252</xdr:rowOff>
        </xdr:to>
        <xdr:grpSp>
          <xdr:nvGrpSpPr>
            <xdr:cNvPr id="2" name="그룹 1">
              <a:extLst>
                <a:ext uri="{FF2B5EF4-FFF2-40B4-BE49-F238E27FC236}">
                  <a16:creationId xmlns:a16="http://schemas.microsoft.com/office/drawing/2014/main" id="{00000000-0008-0000-0600-000002000000}"/>
                </a:ext>
              </a:extLst>
            </xdr:cNvPr>
            <xdr:cNvGrpSpPr/>
          </xdr:nvGrpSpPr>
          <xdr:grpSpPr>
            <a:xfrm>
              <a:off x="-35297" y="-375252"/>
              <a:ext cx="0" cy="0"/>
              <a:chOff x="-35297" y="-375252"/>
              <a:chExt cx="0" cy="0"/>
            </a:xfrm>
          </xdr:grpSpPr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161925</xdr:colOff>
          <xdr:row>26</xdr:row>
          <xdr:rowOff>133350</xdr:rowOff>
        </xdr:from>
        <xdr:to>
          <xdr:col>13</xdr:col>
          <xdr:colOff>381000</xdr:colOff>
          <xdr:row>29</xdr:row>
          <xdr:rowOff>180975</xdr:rowOff>
        </xdr:to>
        <xdr:grpSp>
          <xdr:nvGrpSpPr>
            <xdr:cNvPr id="13320" name="Group 8">
              <a:extLst>
                <a:ext uri="{FF2B5EF4-FFF2-40B4-BE49-F238E27FC236}">
                  <a16:creationId xmlns:a16="http://schemas.microsoft.com/office/drawing/2014/main" id="{00000000-0008-0000-0600-00000834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6769894" y="9158288"/>
              <a:ext cx="766762" cy="809625"/>
              <a:chOff x="67793" y="95383"/>
              <a:chExt cx="7677" cy="8079"/>
            </a:xfrm>
          </xdr:grpSpPr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157303</xdr:colOff>
          <xdr:row>26</xdr:row>
          <xdr:rowOff>80952</xdr:rowOff>
        </xdr:from>
        <xdr:to>
          <xdr:col>13</xdr:col>
          <xdr:colOff>492331</xdr:colOff>
          <xdr:row>29</xdr:row>
          <xdr:rowOff>126980</xdr:rowOff>
        </xdr:to>
        <xdr:grpSp>
          <xdr:nvGrpSpPr>
            <xdr:cNvPr id="4" name="그룹 3">
              <a:extLst>
                <a:ext uri="{FF2B5EF4-FFF2-40B4-BE49-F238E27FC236}">
                  <a16:creationId xmlns:a16="http://schemas.microsoft.com/office/drawing/2014/main" id="{00000000-0008-0000-0600-000004000000}"/>
                </a:ext>
              </a:extLst>
            </xdr:cNvPr>
            <xdr:cNvGrpSpPr/>
          </xdr:nvGrpSpPr>
          <xdr:grpSpPr>
            <a:xfrm>
              <a:off x="6765272" y="9105890"/>
              <a:ext cx="882715" cy="808028"/>
              <a:chOff x="6777049" y="9629775"/>
              <a:chExt cx="854848" cy="792958"/>
            </a:xfrm>
          </xdr:grpSpPr>
          <xdr:grpSp>
            <xdr:nvGrpSpPr>
              <xdr:cNvPr id="3" name="그룹 2">
                <a:extLst>
                  <a:ext uri="{FF2B5EF4-FFF2-40B4-BE49-F238E27FC236}">
                    <a16:creationId xmlns:a16="http://schemas.microsoft.com/office/drawing/2014/main" id="{00000000-0008-0000-0600-000003000000}"/>
                  </a:ext>
                </a:extLst>
              </xdr:cNvPr>
              <xdr:cNvGrpSpPr/>
            </xdr:nvGrpSpPr>
            <xdr:grpSpPr>
              <a:xfrm>
                <a:off x="6777049" y="9629775"/>
                <a:ext cx="854848" cy="247652"/>
                <a:chOff x="6777049" y="9629775"/>
                <a:chExt cx="854848" cy="247652"/>
              </a:xfrm>
            </xdr:grpSpPr>
            <xdr:sp macro="" textlink="">
              <xdr:nvSpPr>
                <xdr:cNvPr id="13323" name="Check Box 11" hidden="1">
                  <a:extLst>
                    <a:ext uri="{63B3BB69-23CF-44E3-9099-C40C66FF867C}">
                      <a14:compatExt spid="_x0000_s13323"/>
                    </a:ext>
                    <a:ext uri="{FF2B5EF4-FFF2-40B4-BE49-F238E27FC236}">
                      <a16:creationId xmlns:a16="http://schemas.microsoft.com/office/drawing/2014/main" id="{00000000-0008-0000-0600-00000B340000}"/>
                    </a:ext>
                  </a:extLst>
                </xdr:cNvPr>
                <xdr:cNvSpPr/>
              </xdr:nvSpPr>
              <xdr:spPr bwMode="auto">
                <a:xfrm>
                  <a:off x="6777049" y="9629777"/>
                  <a:ext cx="304800" cy="24765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</xdr:sp>
            <xdr:sp macro="" textlink="">
              <xdr:nvSpPr>
                <xdr:cNvPr id="13324" name="Check Box 12" hidden="1">
                  <a:extLst>
                    <a:ext uri="{63B3BB69-23CF-44E3-9099-C40C66FF867C}">
                      <a14:compatExt spid="_x0000_s13324"/>
                    </a:ext>
                    <a:ext uri="{FF2B5EF4-FFF2-40B4-BE49-F238E27FC236}">
                      <a16:creationId xmlns:a16="http://schemas.microsoft.com/office/drawing/2014/main" id="{00000000-0008-0000-0600-00000C340000}"/>
                    </a:ext>
                  </a:extLst>
                </xdr:cNvPr>
                <xdr:cNvSpPr/>
              </xdr:nvSpPr>
              <xdr:spPr bwMode="auto">
                <a:xfrm>
                  <a:off x="7327097" y="9629775"/>
                  <a:ext cx="304800" cy="24765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</xdr:sp>
          </xdr:grpSp>
          <xdr:grpSp>
            <xdr:nvGrpSpPr>
              <xdr:cNvPr id="9" name="그룹 8">
                <a:extLst>
                  <a:ext uri="{FF2B5EF4-FFF2-40B4-BE49-F238E27FC236}">
                    <a16:creationId xmlns:a16="http://schemas.microsoft.com/office/drawing/2014/main" id="{00000000-0008-0000-0600-000009000000}"/>
                  </a:ext>
                </a:extLst>
              </xdr:cNvPr>
              <xdr:cNvGrpSpPr/>
            </xdr:nvGrpSpPr>
            <xdr:grpSpPr>
              <a:xfrm>
                <a:off x="6777049" y="10175081"/>
                <a:ext cx="854848" cy="247652"/>
                <a:chOff x="6777049" y="9629775"/>
                <a:chExt cx="854848" cy="247652"/>
              </a:xfrm>
            </xdr:grpSpPr>
            <xdr:sp macro="" textlink="">
              <xdr:nvSpPr>
                <xdr:cNvPr id="13327" name="Check Box 15" hidden="1">
                  <a:extLst>
                    <a:ext uri="{63B3BB69-23CF-44E3-9099-C40C66FF867C}">
                      <a14:compatExt spid="_x0000_s13327"/>
                    </a:ext>
                    <a:ext uri="{FF2B5EF4-FFF2-40B4-BE49-F238E27FC236}">
                      <a16:creationId xmlns:a16="http://schemas.microsoft.com/office/drawing/2014/main" id="{00000000-0008-0000-0600-00000F340000}"/>
                    </a:ext>
                  </a:extLst>
                </xdr:cNvPr>
                <xdr:cNvSpPr/>
              </xdr:nvSpPr>
              <xdr:spPr bwMode="auto">
                <a:xfrm>
                  <a:off x="6777049" y="9629777"/>
                  <a:ext cx="304800" cy="24765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</xdr:sp>
            <xdr:sp macro="" textlink="">
              <xdr:nvSpPr>
                <xdr:cNvPr id="13328" name="Check Box 16" hidden="1">
                  <a:extLst>
                    <a:ext uri="{63B3BB69-23CF-44E3-9099-C40C66FF867C}">
                      <a14:compatExt spid="_x0000_s13328"/>
                    </a:ext>
                    <a:ext uri="{FF2B5EF4-FFF2-40B4-BE49-F238E27FC236}">
                      <a16:creationId xmlns:a16="http://schemas.microsoft.com/office/drawing/2014/main" id="{00000000-0008-0000-0600-000010340000}"/>
                    </a:ext>
                  </a:extLst>
                </xdr:cNvPr>
                <xdr:cNvSpPr/>
              </xdr:nvSpPr>
              <xdr:spPr bwMode="auto">
                <a:xfrm>
                  <a:off x="7327097" y="9629775"/>
                  <a:ext cx="304800" cy="24765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</xdr:sp>
          </xdr:grpSp>
        </xdr:grp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2</xdr:col>
          <xdr:colOff>76200</xdr:colOff>
          <xdr:row>18</xdr:row>
          <xdr:rowOff>3952875</xdr:rowOff>
        </xdr:from>
        <xdr:to>
          <xdr:col>3</xdr:col>
          <xdr:colOff>771525</xdr:colOff>
          <xdr:row>18</xdr:row>
          <xdr:rowOff>4181475</xdr:rowOff>
        </xdr:to>
        <xdr:sp macro="" textlink="">
          <xdr:nvSpPr>
            <xdr:cNvPr id="22543" name="Check Box 15" descr="동의함" hidden="1">
              <a:extLst>
                <a:ext uri="{63B3BB69-23CF-44E3-9099-C40C66FF867C}">
                  <a14:compatExt spid="_x0000_s22543"/>
                </a:ext>
                <a:ext uri="{FF2B5EF4-FFF2-40B4-BE49-F238E27FC236}">
                  <a16:creationId xmlns:a16="http://schemas.microsoft.com/office/drawing/2014/main" id="{00000000-0008-0000-0900-00000F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11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동의함. Agree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371475</xdr:colOff>
          <xdr:row>18</xdr:row>
          <xdr:rowOff>3952875</xdr:rowOff>
        </xdr:from>
        <xdr:to>
          <xdr:col>7</xdr:col>
          <xdr:colOff>914400</xdr:colOff>
          <xdr:row>18</xdr:row>
          <xdr:rowOff>4181475</xdr:rowOff>
        </xdr:to>
        <xdr:sp macro="" textlink="">
          <xdr:nvSpPr>
            <xdr:cNvPr id="22544" name="Check Box 16" hidden="1">
              <a:extLst>
                <a:ext uri="{63B3BB69-23CF-44E3-9099-C40C66FF867C}">
                  <a14:compatExt spid="_x0000_s22544"/>
                </a:ext>
                <a:ext uri="{FF2B5EF4-FFF2-40B4-BE49-F238E27FC236}">
                  <a16:creationId xmlns:a16="http://schemas.microsoft.com/office/drawing/2014/main" id="{00000000-0008-0000-0900-000010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1100" b="0" i="0" u="none" strike="noStrike" baseline="0">
                  <a:solidFill>
                    <a:srgbClr val="000000"/>
                  </a:solidFill>
                  <a:latin typeface="돋움"/>
                  <a:ea typeface="돋움"/>
                </a:rPr>
                <a:t>동의하지 않음. disagree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209550</xdr:colOff>
          <xdr:row>19</xdr:row>
          <xdr:rowOff>104775</xdr:rowOff>
        </xdr:from>
        <xdr:to>
          <xdr:col>8</xdr:col>
          <xdr:colOff>514350</xdr:colOff>
          <xdr:row>19</xdr:row>
          <xdr:rowOff>352425</xdr:rowOff>
        </xdr:to>
        <xdr:sp macro="" textlink="">
          <xdr:nvSpPr>
            <xdr:cNvPr id="22547" name="Check Box 19" hidden="1">
              <a:extLst>
                <a:ext uri="{63B3BB69-23CF-44E3-9099-C40C66FF867C}">
                  <a14:compatExt spid="_x0000_s22547"/>
                </a:ext>
                <a:ext uri="{FF2B5EF4-FFF2-40B4-BE49-F238E27FC236}">
                  <a16:creationId xmlns:a16="http://schemas.microsoft.com/office/drawing/2014/main" id="{00000000-0008-0000-0900-000013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51008;&#51221;%20&#50629;&#47924;/3%20&#44368;&#49688;%20&#54617;&#49696;&#54876;&#46041;%20&#51648;&#50896;%20&#49324;&#50629;/2020&#45380;/1%20&#44592;&#48376;&#44228;&#54925;(&#45236;&#48512;&#44208;&#51116;)/(&#48537;&#51076;2)%202020&#45380;&#46020;%20&#44368;&#49688;&#54617;&#49696;&#54876;&#46041;&#51648;&#50896;%20&#49324;&#50629;&#44060;&#50836;%20&#48143;%20&#49436;&#49885;(&#52572;&#51333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문(학회참가,논문)"/>
      <sheetName val="안내문(학회개최,초청)"/>
      <sheetName val="목차"/>
      <sheetName val="출장지"/>
      <sheetName val="1"/>
      <sheetName val="2"/>
      <sheetName val="JCR지표(분야별)"/>
      <sheetName val="3"/>
      <sheetName val="4"/>
      <sheetName val="5"/>
      <sheetName val="6"/>
      <sheetName val="7"/>
      <sheetName val="8"/>
      <sheetName val="9"/>
      <sheetName val="10"/>
    </sheetNames>
    <sheetDataSet>
      <sheetData sheetId="0"/>
      <sheetData sheetId="1"/>
      <sheetData sheetId="2"/>
      <sheetData sheetId="3">
        <row r="2">
          <cell r="F2" t="str">
            <v>가</v>
          </cell>
          <cell r="G2" t="str">
            <v>교수</v>
          </cell>
          <cell r="H2">
            <v>50</v>
          </cell>
          <cell r="I2">
            <v>184</v>
          </cell>
          <cell r="J2">
            <v>140</v>
          </cell>
        </row>
        <row r="3">
          <cell r="F3" t="str">
            <v>가</v>
          </cell>
          <cell r="G3" t="str">
            <v>HK교수</v>
          </cell>
          <cell r="H3">
            <v>50</v>
          </cell>
          <cell r="I3">
            <v>184</v>
          </cell>
          <cell r="J3">
            <v>140</v>
          </cell>
        </row>
        <row r="4">
          <cell r="F4" t="str">
            <v>가</v>
          </cell>
          <cell r="G4" t="str">
            <v>기금교수</v>
          </cell>
          <cell r="H4">
            <v>50</v>
          </cell>
          <cell r="I4">
            <v>184</v>
          </cell>
          <cell r="J4">
            <v>140</v>
          </cell>
        </row>
        <row r="5">
          <cell r="F5" t="str">
            <v>가</v>
          </cell>
          <cell r="G5" t="str">
            <v>부교수</v>
          </cell>
          <cell r="H5">
            <v>50</v>
          </cell>
          <cell r="I5">
            <v>184</v>
          </cell>
          <cell r="J5">
            <v>140</v>
          </cell>
        </row>
        <row r="6">
          <cell r="F6" t="str">
            <v>가</v>
          </cell>
          <cell r="G6" t="str">
            <v>HK부교수</v>
          </cell>
          <cell r="H6">
            <v>50</v>
          </cell>
          <cell r="I6">
            <v>184</v>
          </cell>
          <cell r="J6">
            <v>140</v>
          </cell>
        </row>
        <row r="7">
          <cell r="F7" t="str">
            <v>가</v>
          </cell>
          <cell r="G7" t="str">
            <v>기금부교수</v>
          </cell>
          <cell r="H7">
            <v>50</v>
          </cell>
          <cell r="I7">
            <v>184</v>
          </cell>
          <cell r="J7">
            <v>140</v>
          </cell>
        </row>
        <row r="8">
          <cell r="F8" t="str">
            <v>가</v>
          </cell>
          <cell r="G8" t="str">
            <v>조교수</v>
          </cell>
          <cell r="H8">
            <v>40</v>
          </cell>
          <cell r="I8">
            <v>160</v>
          </cell>
          <cell r="J8">
            <v>110</v>
          </cell>
        </row>
        <row r="9">
          <cell r="F9" t="str">
            <v>가</v>
          </cell>
          <cell r="G9" t="str">
            <v>HK조교수</v>
          </cell>
          <cell r="H9">
            <v>40</v>
          </cell>
          <cell r="I9">
            <v>160</v>
          </cell>
          <cell r="J9">
            <v>110</v>
          </cell>
        </row>
        <row r="10">
          <cell r="F10" t="str">
            <v>가</v>
          </cell>
          <cell r="G10" t="str">
            <v>기금조교수</v>
          </cell>
          <cell r="H10">
            <v>40</v>
          </cell>
          <cell r="I10">
            <v>160</v>
          </cell>
          <cell r="J10">
            <v>110</v>
          </cell>
        </row>
        <row r="11">
          <cell r="F11" t="str">
            <v>나</v>
          </cell>
          <cell r="G11" t="str">
            <v>교수</v>
          </cell>
          <cell r="H11">
            <v>50</v>
          </cell>
          <cell r="I11">
            <v>152</v>
          </cell>
          <cell r="J11">
            <v>100</v>
          </cell>
        </row>
        <row r="12">
          <cell r="F12" t="str">
            <v>나</v>
          </cell>
          <cell r="G12" t="str">
            <v>HK교수</v>
          </cell>
          <cell r="H12">
            <v>50</v>
          </cell>
          <cell r="I12">
            <v>152</v>
          </cell>
          <cell r="J12">
            <v>100</v>
          </cell>
        </row>
        <row r="13">
          <cell r="F13" t="str">
            <v>나</v>
          </cell>
          <cell r="G13" t="str">
            <v>기금교수</v>
          </cell>
          <cell r="H13">
            <v>50</v>
          </cell>
          <cell r="I13">
            <v>152</v>
          </cell>
          <cell r="J13">
            <v>100</v>
          </cell>
        </row>
        <row r="14">
          <cell r="F14" t="str">
            <v>나</v>
          </cell>
          <cell r="G14" t="str">
            <v>부교수</v>
          </cell>
          <cell r="H14">
            <v>50</v>
          </cell>
          <cell r="I14">
            <v>152</v>
          </cell>
          <cell r="J14">
            <v>100</v>
          </cell>
        </row>
        <row r="15">
          <cell r="F15" t="str">
            <v>나</v>
          </cell>
          <cell r="G15" t="str">
            <v>HK부교수</v>
          </cell>
          <cell r="H15">
            <v>50</v>
          </cell>
          <cell r="I15">
            <v>152</v>
          </cell>
          <cell r="J15">
            <v>100</v>
          </cell>
        </row>
        <row r="16">
          <cell r="F16" t="str">
            <v>나</v>
          </cell>
          <cell r="G16" t="str">
            <v>기금부교수</v>
          </cell>
          <cell r="H16">
            <v>50</v>
          </cell>
          <cell r="I16">
            <v>152</v>
          </cell>
          <cell r="J16">
            <v>100</v>
          </cell>
        </row>
        <row r="17">
          <cell r="F17" t="str">
            <v>나</v>
          </cell>
          <cell r="G17" t="str">
            <v>조교수</v>
          </cell>
          <cell r="H17">
            <v>40</v>
          </cell>
          <cell r="I17">
            <v>136</v>
          </cell>
          <cell r="J17">
            <v>90</v>
          </cell>
        </row>
        <row r="18">
          <cell r="F18" t="str">
            <v>나</v>
          </cell>
          <cell r="G18" t="str">
            <v>HK조교수</v>
          </cell>
          <cell r="H18">
            <v>40</v>
          </cell>
          <cell r="I18">
            <v>136</v>
          </cell>
          <cell r="J18">
            <v>90</v>
          </cell>
        </row>
        <row r="19">
          <cell r="F19" t="str">
            <v>나</v>
          </cell>
          <cell r="G19" t="str">
            <v>기금조교수</v>
          </cell>
          <cell r="H19">
            <v>40</v>
          </cell>
          <cell r="I19">
            <v>136</v>
          </cell>
          <cell r="J19">
            <v>90</v>
          </cell>
        </row>
        <row r="20">
          <cell r="F20" t="str">
            <v>다</v>
          </cell>
          <cell r="G20" t="str">
            <v>교수</v>
          </cell>
          <cell r="H20">
            <v>50</v>
          </cell>
          <cell r="I20">
            <v>120</v>
          </cell>
          <cell r="J20">
            <v>80</v>
          </cell>
        </row>
        <row r="21">
          <cell r="F21" t="str">
            <v>다</v>
          </cell>
          <cell r="G21" t="str">
            <v>HK교수</v>
          </cell>
          <cell r="H21">
            <v>50</v>
          </cell>
          <cell r="I21">
            <v>120</v>
          </cell>
          <cell r="J21">
            <v>80</v>
          </cell>
        </row>
        <row r="22">
          <cell r="F22" t="str">
            <v>다</v>
          </cell>
          <cell r="G22" t="str">
            <v>기금교수</v>
          </cell>
          <cell r="H22">
            <v>50</v>
          </cell>
          <cell r="I22">
            <v>120</v>
          </cell>
          <cell r="J22">
            <v>80</v>
          </cell>
        </row>
        <row r="23">
          <cell r="F23" t="str">
            <v>다</v>
          </cell>
          <cell r="G23" t="str">
            <v>부교수</v>
          </cell>
          <cell r="H23">
            <v>50</v>
          </cell>
          <cell r="I23">
            <v>120</v>
          </cell>
          <cell r="J23">
            <v>80</v>
          </cell>
        </row>
        <row r="24">
          <cell r="F24" t="str">
            <v>다</v>
          </cell>
          <cell r="G24" t="str">
            <v>HK부교수</v>
          </cell>
          <cell r="H24">
            <v>50</v>
          </cell>
          <cell r="I24">
            <v>120</v>
          </cell>
          <cell r="J24">
            <v>80</v>
          </cell>
        </row>
        <row r="25">
          <cell r="F25" t="str">
            <v>다</v>
          </cell>
          <cell r="G25" t="str">
            <v>기금부교수</v>
          </cell>
          <cell r="H25">
            <v>50</v>
          </cell>
          <cell r="I25">
            <v>120</v>
          </cell>
          <cell r="J25">
            <v>80</v>
          </cell>
        </row>
        <row r="26">
          <cell r="F26" t="str">
            <v>다</v>
          </cell>
          <cell r="G26" t="str">
            <v>조교수</v>
          </cell>
          <cell r="H26">
            <v>40</v>
          </cell>
          <cell r="I26">
            <v>96</v>
          </cell>
          <cell r="J26">
            <v>70</v>
          </cell>
        </row>
        <row r="27">
          <cell r="F27" t="str">
            <v>다</v>
          </cell>
          <cell r="G27" t="str">
            <v>HK조교수</v>
          </cell>
          <cell r="H27">
            <v>40</v>
          </cell>
          <cell r="I27">
            <v>96</v>
          </cell>
          <cell r="J27">
            <v>70</v>
          </cell>
        </row>
        <row r="28">
          <cell r="F28" t="str">
            <v>다</v>
          </cell>
          <cell r="G28" t="str">
            <v>기금조교수</v>
          </cell>
          <cell r="H28">
            <v>40</v>
          </cell>
          <cell r="I28">
            <v>96</v>
          </cell>
          <cell r="J28">
            <v>70</v>
          </cell>
        </row>
        <row r="29">
          <cell r="F29" t="str">
            <v>라</v>
          </cell>
          <cell r="G29" t="str">
            <v>교수</v>
          </cell>
          <cell r="H29">
            <v>50</v>
          </cell>
          <cell r="I29">
            <v>88</v>
          </cell>
          <cell r="J29">
            <v>70</v>
          </cell>
        </row>
        <row r="30">
          <cell r="F30" t="str">
            <v>라</v>
          </cell>
          <cell r="G30" t="str">
            <v>HK교수</v>
          </cell>
          <cell r="H30">
            <v>50</v>
          </cell>
          <cell r="I30">
            <v>88</v>
          </cell>
          <cell r="J30">
            <v>70</v>
          </cell>
        </row>
        <row r="31">
          <cell r="F31" t="str">
            <v>라</v>
          </cell>
          <cell r="G31" t="str">
            <v>기금교수</v>
          </cell>
          <cell r="H31">
            <v>50</v>
          </cell>
          <cell r="I31">
            <v>88</v>
          </cell>
          <cell r="J31">
            <v>70</v>
          </cell>
        </row>
        <row r="32">
          <cell r="F32" t="str">
            <v>라</v>
          </cell>
          <cell r="G32" t="str">
            <v>부교수</v>
          </cell>
          <cell r="H32">
            <v>50</v>
          </cell>
          <cell r="I32">
            <v>88</v>
          </cell>
          <cell r="J32">
            <v>70</v>
          </cell>
        </row>
        <row r="33">
          <cell r="F33" t="str">
            <v>라</v>
          </cell>
          <cell r="G33" t="str">
            <v>HK부교수</v>
          </cell>
          <cell r="H33">
            <v>50</v>
          </cell>
          <cell r="I33">
            <v>88</v>
          </cell>
          <cell r="J33">
            <v>70</v>
          </cell>
        </row>
        <row r="34">
          <cell r="F34" t="str">
            <v>라</v>
          </cell>
          <cell r="G34" t="str">
            <v>기금부교수</v>
          </cell>
          <cell r="H34">
            <v>50</v>
          </cell>
          <cell r="I34">
            <v>88</v>
          </cell>
          <cell r="J34">
            <v>70</v>
          </cell>
        </row>
        <row r="35">
          <cell r="F35" t="str">
            <v>라</v>
          </cell>
          <cell r="G35" t="str">
            <v>조교수</v>
          </cell>
          <cell r="H35">
            <v>40</v>
          </cell>
          <cell r="I35">
            <v>80</v>
          </cell>
          <cell r="J35">
            <v>60</v>
          </cell>
        </row>
        <row r="36">
          <cell r="F36" t="str">
            <v>라</v>
          </cell>
          <cell r="G36" t="str">
            <v>HK조교수</v>
          </cell>
          <cell r="H36">
            <v>40</v>
          </cell>
          <cell r="I36">
            <v>80</v>
          </cell>
          <cell r="J36">
            <v>60</v>
          </cell>
        </row>
        <row r="37">
          <cell r="F37" t="str">
            <v>라</v>
          </cell>
          <cell r="G37" t="str">
            <v>기금조교수</v>
          </cell>
          <cell r="H37">
            <v>40</v>
          </cell>
          <cell r="I37">
            <v>80</v>
          </cell>
          <cell r="J37">
            <v>60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ln/>
      </a:spPr>
      <a:bodyPr vertOverflow="clip" horzOverflow="clip" lIns="0" tIns="0" rIns="0" bIns="0" rtlCol="0" anchor="ctr" anchorCtr="1">
        <a:noAutofit/>
      </a:bodyPr>
      <a:lstStyle>
        <a:defPPr algn="ctr">
          <a:defRPr sz="1000" b="1">
            <a:latin typeface="+mj-ea"/>
            <a:ea typeface="+mj-ea"/>
          </a:defRPr>
        </a:defPPr>
      </a:lstStyle>
      <a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3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1.xml"/><Relationship Id="rId13" Type="http://schemas.openxmlformats.org/officeDocument/2006/relationships/ctrlProp" Target="../ctrlProps/ctrlProp26.xml"/><Relationship Id="rId18" Type="http://schemas.openxmlformats.org/officeDocument/2006/relationships/ctrlProp" Target="../ctrlProps/ctrlProp31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20.xml"/><Relationship Id="rId12" Type="http://schemas.openxmlformats.org/officeDocument/2006/relationships/ctrlProp" Target="../ctrlProps/ctrlProp25.xml"/><Relationship Id="rId17" Type="http://schemas.openxmlformats.org/officeDocument/2006/relationships/ctrlProp" Target="../ctrlProps/ctrlProp30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29.xml"/><Relationship Id="rId20" Type="http://schemas.openxmlformats.org/officeDocument/2006/relationships/comments" Target="../comments2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19.xml"/><Relationship Id="rId11" Type="http://schemas.openxmlformats.org/officeDocument/2006/relationships/ctrlProp" Target="../ctrlProps/ctrlProp24.xml"/><Relationship Id="rId5" Type="http://schemas.openxmlformats.org/officeDocument/2006/relationships/ctrlProp" Target="../ctrlProps/ctrlProp18.xml"/><Relationship Id="rId15" Type="http://schemas.openxmlformats.org/officeDocument/2006/relationships/ctrlProp" Target="../ctrlProps/ctrlProp28.xml"/><Relationship Id="rId10" Type="http://schemas.openxmlformats.org/officeDocument/2006/relationships/ctrlProp" Target="../ctrlProps/ctrlProp23.xml"/><Relationship Id="rId19" Type="http://schemas.openxmlformats.org/officeDocument/2006/relationships/ctrlProp" Target="../ctrlProps/ctrlProp32.xml"/><Relationship Id="rId4" Type="http://schemas.openxmlformats.org/officeDocument/2006/relationships/vmlDrawing" Target="../drawings/vmlDrawing5.vml"/><Relationship Id="rId9" Type="http://schemas.openxmlformats.org/officeDocument/2006/relationships/ctrlProp" Target="../ctrlProps/ctrlProp22.xml"/><Relationship Id="rId14" Type="http://schemas.openxmlformats.org/officeDocument/2006/relationships/ctrlProp" Target="../ctrlProps/ctrlProp27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6.xml"/><Relationship Id="rId13" Type="http://schemas.openxmlformats.org/officeDocument/2006/relationships/ctrlProp" Target="../ctrlProps/ctrlProp41.xml"/><Relationship Id="rId18" Type="http://schemas.openxmlformats.org/officeDocument/2006/relationships/ctrlProp" Target="../ctrlProps/ctrlProp46.xml"/><Relationship Id="rId3" Type="http://schemas.openxmlformats.org/officeDocument/2006/relationships/vmlDrawing" Target="../drawings/vmlDrawing6.vml"/><Relationship Id="rId21" Type="http://schemas.openxmlformats.org/officeDocument/2006/relationships/ctrlProp" Target="../ctrlProps/ctrlProp49.xml"/><Relationship Id="rId7" Type="http://schemas.openxmlformats.org/officeDocument/2006/relationships/ctrlProp" Target="../ctrlProps/ctrlProp35.xml"/><Relationship Id="rId12" Type="http://schemas.openxmlformats.org/officeDocument/2006/relationships/ctrlProp" Target="../ctrlProps/ctrlProp40.xml"/><Relationship Id="rId17" Type="http://schemas.openxmlformats.org/officeDocument/2006/relationships/ctrlProp" Target="../ctrlProps/ctrlProp45.xml"/><Relationship Id="rId2" Type="http://schemas.openxmlformats.org/officeDocument/2006/relationships/drawing" Target="../drawings/drawing3.xml"/><Relationship Id="rId16" Type="http://schemas.openxmlformats.org/officeDocument/2006/relationships/ctrlProp" Target="../ctrlProps/ctrlProp44.xml"/><Relationship Id="rId20" Type="http://schemas.openxmlformats.org/officeDocument/2006/relationships/ctrlProp" Target="../ctrlProps/ctrlProp48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34.xml"/><Relationship Id="rId11" Type="http://schemas.openxmlformats.org/officeDocument/2006/relationships/ctrlProp" Target="../ctrlProps/ctrlProp39.xml"/><Relationship Id="rId24" Type="http://schemas.openxmlformats.org/officeDocument/2006/relationships/ctrlProp" Target="../ctrlProps/ctrlProp52.xml"/><Relationship Id="rId5" Type="http://schemas.openxmlformats.org/officeDocument/2006/relationships/ctrlProp" Target="../ctrlProps/ctrlProp33.xml"/><Relationship Id="rId15" Type="http://schemas.openxmlformats.org/officeDocument/2006/relationships/ctrlProp" Target="../ctrlProps/ctrlProp43.xml"/><Relationship Id="rId23" Type="http://schemas.openxmlformats.org/officeDocument/2006/relationships/ctrlProp" Target="../ctrlProps/ctrlProp51.xml"/><Relationship Id="rId10" Type="http://schemas.openxmlformats.org/officeDocument/2006/relationships/ctrlProp" Target="../ctrlProps/ctrlProp38.xml"/><Relationship Id="rId19" Type="http://schemas.openxmlformats.org/officeDocument/2006/relationships/ctrlProp" Target="../ctrlProps/ctrlProp47.xml"/><Relationship Id="rId4" Type="http://schemas.openxmlformats.org/officeDocument/2006/relationships/vmlDrawing" Target="../drawings/vmlDrawing7.vml"/><Relationship Id="rId9" Type="http://schemas.openxmlformats.org/officeDocument/2006/relationships/ctrlProp" Target="../ctrlProps/ctrlProp37.xml"/><Relationship Id="rId14" Type="http://schemas.openxmlformats.org/officeDocument/2006/relationships/ctrlProp" Target="../ctrlProps/ctrlProp42.xml"/><Relationship Id="rId22" Type="http://schemas.openxmlformats.org/officeDocument/2006/relationships/ctrlProp" Target="../ctrlProps/ctrlProp50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6.xml"/><Relationship Id="rId13" Type="http://schemas.openxmlformats.org/officeDocument/2006/relationships/ctrlProp" Target="../ctrlProps/ctrlProp61.xml"/><Relationship Id="rId3" Type="http://schemas.openxmlformats.org/officeDocument/2006/relationships/vmlDrawing" Target="../drawings/vmlDrawing8.vml"/><Relationship Id="rId7" Type="http://schemas.openxmlformats.org/officeDocument/2006/relationships/ctrlProp" Target="../ctrlProps/ctrlProp55.xml"/><Relationship Id="rId12" Type="http://schemas.openxmlformats.org/officeDocument/2006/relationships/ctrlProp" Target="../ctrlProps/ctrlProp60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54.xml"/><Relationship Id="rId11" Type="http://schemas.openxmlformats.org/officeDocument/2006/relationships/ctrlProp" Target="../ctrlProps/ctrlProp59.xml"/><Relationship Id="rId5" Type="http://schemas.openxmlformats.org/officeDocument/2006/relationships/ctrlProp" Target="../ctrlProps/ctrlProp53.xml"/><Relationship Id="rId10" Type="http://schemas.openxmlformats.org/officeDocument/2006/relationships/ctrlProp" Target="../ctrlProps/ctrlProp58.xml"/><Relationship Id="rId4" Type="http://schemas.openxmlformats.org/officeDocument/2006/relationships/vmlDrawing" Target="../drawings/vmlDrawing9.vml"/><Relationship Id="rId9" Type="http://schemas.openxmlformats.org/officeDocument/2006/relationships/ctrlProp" Target="../ctrlProps/ctrlProp57.xml"/><Relationship Id="rId14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4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5.xml"/><Relationship Id="rId3" Type="http://schemas.openxmlformats.org/officeDocument/2006/relationships/vmlDrawing" Target="../drawings/vmlDrawing12.vml"/><Relationship Id="rId7" Type="http://schemas.openxmlformats.org/officeDocument/2006/relationships/ctrlProp" Target="../ctrlProps/ctrlProp64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Relationship Id="rId6" Type="http://schemas.openxmlformats.org/officeDocument/2006/relationships/ctrlProp" Target="../ctrlProps/ctrlProp63.xml"/><Relationship Id="rId5" Type="http://schemas.openxmlformats.org/officeDocument/2006/relationships/ctrlProp" Target="../ctrlProps/ctrlProp62.xml"/><Relationship Id="rId4" Type="http://schemas.openxmlformats.org/officeDocument/2006/relationships/vmlDrawing" Target="../drawings/vmlDrawing13.vml"/><Relationship Id="rId9" Type="http://schemas.openxmlformats.org/officeDocument/2006/relationships/comments" Target="../comments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6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comments" Target="../comments7.xml"/><Relationship Id="rId3" Type="http://schemas.openxmlformats.org/officeDocument/2006/relationships/vmlDrawing" Target="../drawings/vmlDrawing17.vml"/><Relationship Id="rId7" Type="http://schemas.openxmlformats.org/officeDocument/2006/relationships/ctrlProp" Target="../ctrlProps/ctrlProp68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Relationship Id="rId6" Type="http://schemas.openxmlformats.org/officeDocument/2006/relationships/ctrlProp" Target="../ctrlProps/ctrlProp67.xml"/><Relationship Id="rId5" Type="http://schemas.openxmlformats.org/officeDocument/2006/relationships/ctrlProp" Target="../ctrlProps/ctrlProp66.xml"/><Relationship Id="rId4" Type="http://schemas.openxmlformats.org/officeDocument/2006/relationships/vmlDrawing" Target="../drawings/vmlDrawing18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E23"/>
  <sheetViews>
    <sheetView showGridLines="0" tabSelected="1" zoomScaleNormal="100" workbookViewId="0">
      <selection sqref="A1:D1"/>
    </sheetView>
  </sheetViews>
  <sheetFormatPr defaultColWidth="9" defaultRowHeight="16.5"/>
  <cols>
    <col min="1" max="1" width="24.125" style="27" customWidth="1"/>
    <col min="2" max="2" width="11.375" style="27" customWidth="1"/>
    <col min="3" max="3" width="53.625" style="28" customWidth="1"/>
    <col min="4" max="4" width="10.375" style="172" customWidth="1"/>
    <col min="5" max="16384" width="9" style="20"/>
  </cols>
  <sheetData>
    <row r="1" spans="1:5" ht="45.75" customHeight="1">
      <c r="A1" s="253" t="s">
        <v>586</v>
      </c>
      <c r="B1" s="253"/>
      <c r="C1" s="253"/>
      <c r="D1" s="253"/>
    </row>
    <row r="2" spans="1:5" ht="3.75" customHeight="1" thickBot="1">
      <c r="A2" s="23"/>
      <c r="B2" s="23"/>
      <c r="C2" s="24"/>
      <c r="D2" s="171"/>
    </row>
    <row r="3" spans="1:5" s="25" customFormat="1" ht="30" customHeight="1">
      <c r="A3" s="181" t="s">
        <v>16</v>
      </c>
      <c r="B3" s="254" t="s">
        <v>17</v>
      </c>
      <c r="C3" s="254"/>
      <c r="D3" s="182" t="s">
        <v>400</v>
      </c>
    </row>
    <row r="4" spans="1:5" s="25" customFormat="1" ht="30" customHeight="1">
      <c r="A4" s="256" t="s">
        <v>207</v>
      </c>
      <c r="B4" s="178" t="s">
        <v>227</v>
      </c>
      <c r="C4" s="179" t="s">
        <v>208</v>
      </c>
      <c r="D4" s="180">
        <v>1</v>
      </c>
    </row>
    <row r="5" spans="1:5" s="25" customFormat="1" ht="30" customHeight="1">
      <c r="A5" s="256"/>
      <c r="B5" s="175" t="s">
        <v>209</v>
      </c>
      <c r="C5" s="176" t="s">
        <v>19</v>
      </c>
      <c r="D5" s="177">
        <v>1</v>
      </c>
    </row>
    <row r="6" spans="1:5" s="25" customFormat="1" ht="30" customHeight="1">
      <c r="A6" s="257"/>
      <c r="B6" s="205" t="s">
        <v>466</v>
      </c>
      <c r="C6" s="206" t="s">
        <v>469</v>
      </c>
      <c r="D6" s="183">
        <v>1</v>
      </c>
    </row>
    <row r="7" spans="1:5" s="25" customFormat="1" ht="30" customHeight="1">
      <c r="A7" s="256" t="s">
        <v>442</v>
      </c>
      <c r="B7" s="207" t="s">
        <v>228</v>
      </c>
      <c r="C7" s="208" t="s">
        <v>210</v>
      </c>
      <c r="D7" s="180">
        <v>2</v>
      </c>
    </row>
    <row r="8" spans="1:5" s="25" customFormat="1" ht="30" customHeight="1">
      <c r="A8" s="256"/>
      <c r="B8" s="209" t="s">
        <v>467</v>
      </c>
      <c r="C8" s="210" t="s">
        <v>581</v>
      </c>
      <c r="D8" s="177">
        <v>2</v>
      </c>
    </row>
    <row r="9" spans="1:5" s="25" customFormat="1" ht="30" customHeight="1">
      <c r="A9" s="257"/>
      <c r="B9" s="205" t="s">
        <v>468</v>
      </c>
      <c r="C9" s="206" t="s">
        <v>470</v>
      </c>
      <c r="D9" s="183">
        <v>2</v>
      </c>
    </row>
    <row r="10" spans="1:5" s="25" customFormat="1" ht="30" customHeight="1">
      <c r="A10" s="255" t="s">
        <v>585</v>
      </c>
      <c r="B10" s="211" t="s">
        <v>229</v>
      </c>
      <c r="C10" s="212" t="s">
        <v>583</v>
      </c>
      <c r="D10" s="213">
        <v>3</v>
      </c>
    </row>
    <row r="11" spans="1:5" s="25" customFormat="1" ht="30" customHeight="1">
      <c r="A11" s="249"/>
      <c r="B11" s="205" t="s">
        <v>401</v>
      </c>
      <c r="C11" s="206" t="s">
        <v>584</v>
      </c>
      <c r="D11" s="214">
        <v>3</v>
      </c>
    </row>
    <row r="12" spans="1:5" s="25" customFormat="1" ht="30" customHeight="1">
      <c r="A12" s="250" t="s">
        <v>412</v>
      </c>
      <c r="B12" s="207" t="s">
        <v>402</v>
      </c>
      <c r="C12" s="208" t="s">
        <v>211</v>
      </c>
      <c r="D12" s="180">
        <v>4</v>
      </c>
      <c r="E12" s="22"/>
    </row>
    <row r="13" spans="1:5" s="25" customFormat="1" ht="30" customHeight="1">
      <c r="A13" s="251"/>
      <c r="B13" s="209" t="s">
        <v>230</v>
      </c>
      <c r="C13" s="210" t="s">
        <v>212</v>
      </c>
      <c r="D13" s="177">
        <v>4</v>
      </c>
      <c r="E13" s="22"/>
    </row>
    <row r="14" spans="1:5" s="25" customFormat="1" ht="30" customHeight="1">
      <c r="A14" s="251"/>
      <c r="B14" s="209" t="s">
        <v>231</v>
      </c>
      <c r="C14" s="210" t="s">
        <v>213</v>
      </c>
      <c r="D14" s="177">
        <v>4</v>
      </c>
      <c r="E14" s="22"/>
    </row>
    <row r="15" spans="1:5" s="25" customFormat="1" ht="30" customHeight="1">
      <c r="A15" s="251"/>
      <c r="B15" s="209" t="s">
        <v>232</v>
      </c>
      <c r="C15" s="210" t="s">
        <v>215</v>
      </c>
      <c r="D15" s="177">
        <v>4</v>
      </c>
      <c r="E15" s="22"/>
    </row>
    <row r="16" spans="1:5" s="25" customFormat="1" ht="30" customHeight="1">
      <c r="A16" s="251"/>
      <c r="B16" s="209" t="s">
        <v>403</v>
      </c>
      <c r="C16" s="210" t="s">
        <v>217</v>
      </c>
      <c r="D16" s="177">
        <v>5</v>
      </c>
      <c r="E16" s="22"/>
    </row>
    <row r="17" spans="1:5" s="25" customFormat="1" ht="30" customHeight="1">
      <c r="A17" s="252"/>
      <c r="B17" s="205" t="s">
        <v>404</v>
      </c>
      <c r="C17" s="206" t="s">
        <v>219</v>
      </c>
      <c r="D17" s="183">
        <v>5</v>
      </c>
      <c r="E17" s="22"/>
    </row>
    <row r="18" spans="1:5" s="25" customFormat="1" ht="30" customHeight="1">
      <c r="A18" s="250" t="s">
        <v>226</v>
      </c>
      <c r="B18" s="207" t="s">
        <v>405</v>
      </c>
      <c r="C18" s="208" t="s">
        <v>220</v>
      </c>
      <c r="D18" s="180">
        <v>6</v>
      </c>
      <c r="E18" s="22"/>
    </row>
    <row r="19" spans="1:5" s="21" customFormat="1" ht="30" customHeight="1">
      <c r="A19" s="251"/>
      <c r="B19" s="209" t="s">
        <v>276</v>
      </c>
      <c r="C19" s="210" t="s">
        <v>222</v>
      </c>
      <c r="D19" s="177">
        <v>6</v>
      </c>
      <c r="E19" s="26"/>
    </row>
    <row r="20" spans="1:5" s="25" customFormat="1" ht="30" customHeight="1">
      <c r="A20" s="251"/>
      <c r="B20" s="209" t="s">
        <v>406</v>
      </c>
      <c r="C20" s="210" t="s">
        <v>223</v>
      </c>
      <c r="D20" s="177">
        <v>7</v>
      </c>
    </row>
    <row r="21" spans="1:5" s="25" customFormat="1" ht="30" customHeight="1">
      <c r="A21" s="252"/>
      <c r="B21" s="205" t="s">
        <v>407</v>
      </c>
      <c r="C21" s="206" t="s">
        <v>225</v>
      </c>
      <c r="D21" s="183">
        <v>7</v>
      </c>
    </row>
    <row r="22" spans="1:5" s="25" customFormat="1" ht="30" customHeight="1">
      <c r="A22" s="248" t="s">
        <v>411</v>
      </c>
      <c r="B22" s="207" t="s">
        <v>408</v>
      </c>
      <c r="C22" s="208" t="s">
        <v>273</v>
      </c>
      <c r="D22" s="180">
        <v>8</v>
      </c>
    </row>
    <row r="23" spans="1:5" s="25" customFormat="1" ht="30" customHeight="1">
      <c r="A23" s="249"/>
      <c r="B23" s="205" t="s">
        <v>409</v>
      </c>
      <c r="C23" s="206" t="s">
        <v>275</v>
      </c>
      <c r="D23" s="183">
        <v>9</v>
      </c>
    </row>
  </sheetData>
  <mergeCells count="8">
    <mergeCell ref="A22:A23"/>
    <mergeCell ref="A18:A21"/>
    <mergeCell ref="A1:D1"/>
    <mergeCell ref="B3:C3"/>
    <mergeCell ref="A12:A17"/>
    <mergeCell ref="A10:A11"/>
    <mergeCell ref="A4:A6"/>
    <mergeCell ref="A7:A9"/>
  </mergeCells>
  <phoneticPr fontId="1" type="noConversion"/>
  <printOptions horizontalCentered="1"/>
  <pageMargins left="0.11811023622047245" right="0.11811023622047245" top="0.59055118110236227" bottom="0.19685039370078741" header="0.11811023622047245" footer="0.11811023622047245"/>
  <pageSetup paperSize="9" scale="83" orientation="portrait" r:id="rId1"/>
  <headerFooter>
    <oddHeader>&amp;L&amp;G</oddHeader>
    <oddFooter>&amp;C&amp;9&amp;P /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A1:AV34"/>
  <sheetViews>
    <sheetView showGridLines="0" zoomScaleNormal="100" workbookViewId="0">
      <selection activeCell="B1" sqref="B1:Q1"/>
    </sheetView>
  </sheetViews>
  <sheetFormatPr defaultColWidth="9" defaultRowHeight="16.5"/>
  <cols>
    <col min="1" max="1" width="10.625" style="2" bestFit="1" customWidth="1"/>
    <col min="2" max="2" width="5.5" style="2" customWidth="1"/>
    <col min="3" max="3" width="2.875" style="2" bestFit="1" customWidth="1"/>
    <col min="4" max="4" width="9.375" style="2" bestFit="1" customWidth="1"/>
    <col min="5" max="5" width="10.125" style="2" customWidth="1"/>
    <col min="6" max="6" width="5.5" style="2" customWidth="1"/>
    <col min="7" max="7" width="2.875" style="2" bestFit="1" customWidth="1"/>
    <col min="8" max="8" width="8.375" style="2" customWidth="1"/>
    <col min="9" max="9" width="2.875" style="2" bestFit="1" customWidth="1"/>
    <col min="10" max="10" width="2.875" style="2" customWidth="1"/>
    <col min="11" max="11" width="4" style="2" bestFit="1" customWidth="1"/>
    <col min="12" max="12" width="4" style="2" customWidth="1"/>
    <col min="13" max="13" width="5.25" style="2" customWidth="1"/>
    <col min="14" max="14" width="3.625" style="2" customWidth="1"/>
    <col min="15" max="15" width="11.875" style="2" bestFit="1" customWidth="1"/>
    <col min="16" max="17" width="7.625" style="2" customWidth="1"/>
    <col min="18" max="18" width="4.25" style="223" customWidth="1"/>
    <col min="19" max="19" width="10.625" style="2" customWidth="1"/>
    <col min="20" max="20" width="6.75" style="2" customWidth="1"/>
    <col min="21" max="21" width="9.375" style="2" customWidth="1"/>
    <col min="22" max="22" width="10.125" style="2" customWidth="1"/>
    <col min="23" max="23" width="5.5" style="2" customWidth="1"/>
    <col min="24" max="24" width="10.625" style="2" customWidth="1"/>
    <col min="25" max="26" width="2.875" style="2" customWidth="1"/>
    <col min="27" max="28" width="4" style="2" customWidth="1"/>
    <col min="29" max="29" width="5.25" style="2" customWidth="1"/>
    <col min="30" max="30" width="2.875" style="2" customWidth="1"/>
    <col min="31" max="31" width="11.875" style="2" customWidth="1"/>
    <col min="32" max="32" width="7.625" style="2" customWidth="1"/>
    <col min="33" max="33" width="10.875" style="2" customWidth="1"/>
    <col min="34" max="34" width="9" style="2"/>
    <col min="35" max="35" width="10.625" style="2" customWidth="1"/>
    <col min="36" max="36" width="47.25" style="2" customWidth="1"/>
    <col min="37" max="37" width="74.25" style="2" bestFit="1" customWidth="1"/>
    <col min="38" max="38" width="50.75" style="2" customWidth="1"/>
    <col min="39" max="16384" width="9" style="2"/>
  </cols>
  <sheetData>
    <row r="1" spans="1:48" s="233" customFormat="1" ht="30" customHeight="1">
      <c r="A1" s="231" t="s">
        <v>1</v>
      </c>
      <c r="B1" s="264" t="s">
        <v>0</v>
      </c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264"/>
      <c r="Q1" s="264"/>
      <c r="S1" s="231" t="s">
        <v>287</v>
      </c>
      <c r="T1" s="263" t="s">
        <v>19</v>
      </c>
      <c r="U1" s="264"/>
      <c r="V1" s="264"/>
      <c r="W1" s="264"/>
      <c r="X1" s="264"/>
      <c r="Y1" s="264"/>
      <c r="Z1" s="264"/>
      <c r="AA1" s="264"/>
      <c r="AB1" s="264"/>
      <c r="AC1" s="264"/>
      <c r="AD1" s="264"/>
      <c r="AE1" s="264"/>
      <c r="AF1" s="264"/>
      <c r="AG1" s="264"/>
      <c r="AI1" s="231" t="s">
        <v>487</v>
      </c>
      <c r="AJ1" s="263" t="s">
        <v>512</v>
      </c>
      <c r="AK1" s="264"/>
      <c r="AL1" s="234"/>
      <c r="AM1" s="234"/>
      <c r="AN1" s="234"/>
      <c r="AO1" s="234"/>
      <c r="AP1" s="234"/>
      <c r="AQ1" s="234"/>
      <c r="AR1" s="234"/>
      <c r="AS1" s="234"/>
      <c r="AT1" s="234"/>
      <c r="AU1" s="234"/>
      <c r="AV1" s="234"/>
    </row>
    <row r="2" spans="1:48" s="233" customFormat="1" ht="25.5" customHeight="1" thickBot="1">
      <c r="A2" s="232" t="s">
        <v>2</v>
      </c>
      <c r="B2" s="476" t="s">
        <v>3</v>
      </c>
      <c r="C2" s="476"/>
      <c r="D2" s="476"/>
      <c r="E2" s="476"/>
      <c r="F2" s="476"/>
      <c r="G2" s="476"/>
      <c r="H2" s="476"/>
      <c r="I2" s="476"/>
      <c r="J2" s="476"/>
      <c r="K2" s="476"/>
      <c r="L2" s="476"/>
      <c r="M2" s="476"/>
      <c r="N2" s="476"/>
      <c r="O2" s="476"/>
      <c r="P2" s="476"/>
      <c r="Q2" s="476"/>
      <c r="S2" s="232" t="s">
        <v>20</v>
      </c>
      <c r="T2" s="476" t="s">
        <v>288</v>
      </c>
      <c r="U2" s="476"/>
      <c r="V2" s="476"/>
      <c r="W2" s="476"/>
      <c r="X2" s="476"/>
      <c r="Y2" s="476"/>
      <c r="Z2" s="476"/>
      <c r="AA2" s="476"/>
      <c r="AB2" s="476"/>
      <c r="AC2" s="476"/>
      <c r="AD2" s="476"/>
      <c r="AE2" s="476"/>
      <c r="AF2" s="476"/>
      <c r="AG2" s="476"/>
      <c r="AI2" s="278" t="s">
        <v>533</v>
      </c>
      <c r="AJ2" s="278"/>
      <c r="AK2" s="278"/>
    </row>
    <row r="3" spans="1:48" ht="27" customHeight="1" thickBot="1">
      <c r="A3" s="477" t="s">
        <v>289</v>
      </c>
      <c r="B3" s="478"/>
      <c r="C3" s="483" t="s">
        <v>290</v>
      </c>
      <c r="D3" s="484"/>
      <c r="E3" s="485"/>
      <c r="F3" s="486"/>
      <c r="G3" s="486"/>
      <c r="H3" s="487"/>
      <c r="I3" s="487"/>
      <c r="J3" s="487"/>
      <c r="K3" s="487"/>
      <c r="L3" s="487"/>
      <c r="M3" s="487"/>
      <c r="N3" s="487"/>
      <c r="O3" s="487"/>
      <c r="P3" s="487"/>
      <c r="Q3" s="488"/>
      <c r="R3" s="2"/>
      <c r="S3" s="489" t="s">
        <v>289</v>
      </c>
      <c r="T3" s="490"/>
      <c r="U3" s="495" t="s">
        <v>22</v>
      </c>
      <c r="V3" s="496"/>
      <c r="W3" s="486" t="str">
        <f>IF($F$3="","",$F$3)</f>
        <v/>
      </c>
      <c r="X3" s="487"/>
      <c r="Y3" s="487"/>
      <c r="Z3" s="487"/>
      <c r="AA3" s="487"/>
      <c r="AB3" s="487"/>
      <c r="AC3" s="487"/>
      <c r="AD3" s="487"/>
      <c r="AE3" s="487"/>
      <c r="AF3" s="487"/>
      <c r="AG3" s="488"/>
      <c r="AI3" s="278"/>
      <c r="AJ3" s="278"/>
      <c r="AK3" s="278"/>
    </row>
    <row r="4" spans="1:48" ht="27" customHeight="1">
      <c r="A4" s="479"/>
      <c r="B4" s="480"/>
      <c r="C4" s="497" t="s">
        <v>291</v>
      </c>
      <c r="D4" s="498"/>
      <c r="E4" s="499"/>
      <c r="F4" s="500"/>
      <c r="G4" s="500"/>
      <c r="H4" s="501"/>
      <c r="I4" s="501"/>
      <c r="J4" s="501"/>
      <c r="K4" s="501"/>
      <c r="L4" s="501"/>
      <c r="M4" s="501"/>
      <c r="N4" s="501"/>
      <c r="O4" s="501"/>
      <c r="P4" s="501"/>
      <c r="Q4" s="502"/>
      <c r="R4" s="2"/>
      <c r="S4" s="491"/>
      <c r="T4" s="492"/>
      <c r="U4" s="434" t="s">
        <v>571</v>
      </c>
      <c r="V4" s="461"/>
      <c r="W4" s="366">
        <f>IF($F$5="","",$F$5)</f>
        <v>46125</v>
      </c>
      <c r="X4" s="366"/>
      <c r="Y4" s="366"/>
      <c r="Z4" s="366"/>
      <c r="AA4" s="366"/>
      <c r="AB4" s="366"/>
      <c r="AC4" s="6" t="s">
        <v>292</v>
      </c>
      <c r="AD4" s="366">
        <f>IF($N$5="","",$N$5)</f>
        <v>46127</v>
      </c>
      <c r="AE4" s="366"/>
      <c r="AF4" s="366"/>
      <c r="AG4" s="452"/>
      <c r="AI4" s="200" t="s">
        <v>488</v>
      </c>
      <c r="AJ4" s="201" t="s">
        <v>489</v>
      </c>
      <c r="AK4" s="202" t="s">
        <v>490</v>
      </c>
    </row>
    <row r="5" spans="1:48" s="223" customFormat="1" ht="27" customHeight="1">
      <c r="A5" s="479"/>
      <c r="B5" s="480"/>
      <c r="C5" s="363" t="s">
        <v>570</v>
      </c>
      <c r="D5" s="364"/>
      <c r="E5" s="365"/>
      <c r="F5" s="366">
        <v>46125</v>
      </c>
      <c r="G5" s="366"/>
      <c r="H5" s="366"/>
      <c r="I5" s="366"/>
      <c r="J5" s="366"/>
      <c r="K5" s="366"/>
      <c r="L5" s="366"/>
      <c r="M5" s="6" t="s">
        <v>293</v>
      </c>
      <c r="N5" s="366">
        <v>46127</v>
      </c>
      <c r="O5" s="366"/>
      <c r="P5" s="366"/>
      <c r="Q5" s="452"/>
      <c r="S5" s="491"/>
      <c r="T5" s="492"/>
      <c r="U5" s="434" t="s">
        <v>23</v>
      </c>
      <c r="V5" s="461"/>
      <c r="W5" s="364" t="s">
        <v>294</v>
      </c>
      <c r="X5" s="364"/>
      <c r="Y5" s="366">
        <f>IF($I$6="","",$I$6)</f>
        <v>46124</v>
      </c>
      <c r="Z5" s="366"/>
      <c r="AA5" s="366"/>
      <c r="AB5" s="366"/>
      <c r="AC5" s="6" t="s">
        <v>295</v>
      </c>
      <c r="AD5" s="364" t="s">
        <v>551</v>
      </c>
      <c r="AE5" s="364"/>
      <c r="AF5" s="366">
        <f>IF($P$6="","",$P$6)</f>
        <v>46128</v>
      </c>
      <c r="AG5" s="452"/>
      <c r="AI5" s="274">
        <v>1</v>
      </c>
      <c r="AJ5" s="265" t="s">
        <v>472</v>
      </c>
      <c r="AK5" s="275" t="s">
        <v>473</v>
      </c>
    </row>
    <row r="6" spans="1:48" s="223" customFormat="1" ht="27" customHeight="1">
      <c r="A6" s="479"/>
      <c r="B6" s="480"/>
      <c r="C6" s="363" t="s">
        <v>296</v>
      </c>
      <c r="D6" s="364"/>
      <c r="E6" s="365"/>
      <c r="F6" s="364" t="s">
        <v>294</v>
      </c>
      <c r="G6" s="364"/>
      <c r="H6" s="364"/>
      <c r="I6" s="366">
        <v>46124</v>
      </c>
      <c r="J6" s="366"/>
      <c r="K6" s="366"/>
      <c r="L6" s="366"/>
      <c r="M6" s="6" t="s">
        <v>292</v>
      </c>
      <c r="N6" s="364" t="s">
        <v>551</v>
      </c>
      <c r="O6" s="364"/>
      <c r="P6" s="366">
        <v>46128</v>
      </c>
      <c r="Q6" s="452"/>
      <c r="S6" s="493"/>
      <c r="T6" s="494"/>
      <c r="U6" s="436" t="s">
        <v>297</v>
      </c>
      <c r="V6" s="395"/>
      <c r="W6" s="454" t="s">
        <v>552</v>
      </c>
      <c r="X6" s="454"/>
      <c r="Y6" s="267" t="s">
        <v>410</v>
      </c>
      <c r="Z6" s="267"/>
      <c r="AA6" s="267"/>
      <c r="AB6" s="267"/>
      <c r="AC6" s="267"/>
      <c r="AD6" s="454" t="s">
        <v>298</v>
      </c>
      <c r="AE6" s="454"/>
      <c r="AF6" s="267" t="str">
        <f>IF($P$7="","",$P$7)</f>
        <v>뉴욕</v>
      </c>
      <c r="AG6" s="268"/>
      <c r="AH6" s="224"/>
      <c r="AI6" s="274"/>
      <c r="AJ6" s="266"/>
      <c r="AK6" s="275"/>
    </row>
    <row r="7" spans="1:48" ht="27" customHeight="1">
      <c r="A7" s="481"/>
      <c r="B7" s="482"/>
      <c r="C7" s="453" t="s">
        <v>21</v>
      </c>
      <c r="D7" s="454"/>
      <c r="E7" s="455"/>
      <c r="F7" s="454" t="s">
        <v>552</v>
      </c>
      <c r="G7" s="454"/>
      <c r="H7" s="454"/>
      <c r="I7" s="459" t="s">
        <v>545</v>
      </c>
      <c r="J7" s="459"/>
      <c r="K7" s="459"/>
      <c r="L7" s="459"/>
      <c r="M7" s="218"/>
      <c r="N7" s="454" t="s">
        <v>298</v>
      </c>
      <c r="O7" s="454"/>
      <c r="P7" s="267" t="s">
        <v>544</v>
      </c>
      <c r="Q7" s="268"/>
      <c r="S7" s="431" t="s">
        <v>299</v>
      </c>
      <c r="T7" s="432"/>
      <c r="U7" s="457" t="s">
        <v>5</v>
      </c>
      <c r="V7" s="437"/>
      <c r="W7" s="437"/>
      <c r="X7" s="437"/>
      <c r="Y7" s="437"/>
      <c r="Z7" s="373" t="s">
        <v>6</v>
      </c>
      <c r="AA7" s="371"/>
      <c r="AB7" s="372"/>
      <c r="AC7" s="373" t="s">
        <v>7</v>
      </c>
      <c r="AD7" s="371"/>
      <c r="AE7" s="372"/>
      <c r="AF7" s="437" t="s">
        <v>8</v>
      </c>
      <c r="AG7" s="458"/>
      <c r="AI7" s="274">
        <v>2</v>
      </c>
      <c r="AJ7" s="265" t="s">
        <v>474</v>
      </c>
      <c r="AK7" s="275" t="s">
        <v>475</v>
      </c>
    </row>
    <row r="8" spans="1:48" ht="27" customHeight="1">
      <c r="A8" s="431" t="s">
        <v>300</v>
      </c>
      <c r="B8" s="432"/>
      <c r="C8" s="460" t="s">
        <v>5</v>
      </c>
      <c r="D8" s="371"/>
      <c r="E8" s="371"/>
      <c r="F8" s="371"/>
      <c r="G8" s="371"/>
      <c r="H8" s="371"/>
      <c r="I8" s="372"/>
      <c r="J8" s="373" t="s">
        <v>6</v>
      </c>
      <c r="K8" s="371"/>
      <c r="L8" s="372"/>
      <c r="M8" s="373" t="s">
        <v>7</v>
      </c>
      <c r="N8" s="371"/>
      <c r="O8" s="372"/>
      <c r="P8" s="437" t="s">
        <v>8</v>
      </c>
      <c r="Q8" s="458"/>
      <c r="S8" s="433"/>
      <c r="T8" s="434"/>
      <c r="U8" s="461" t="s">
        <v>4</v>
      </c>
      <c r="V8" s="462"/>
      <c r="W8" s="378" t="str">
        <f>IF($F$9="","",$F$9)</f>
        <v/>
      </c>
      <c r="X8" s="378"/>
      <c r="Y8" s="378"/>
      <c r="Z8" s="415" t="str">
        <f>IF($J$9="","",$J$9)</f>
        <v>조교수</v>
      </c>
      <c r="AA8" s="416"/>
      <c r="AB8" s="417"/>
      <c r="AC8" s="385" t="str">
        <f>IF($M$9="","",$M$9)</f>
        <v>홍길동</v>
      </c>
      <c r="AD8" s="386"/>
      <c r="AE8" s="387"/>
      <c r="AF8" s="391">
        <v>5199</v>
      </c>
      <c r="AG8" s="392"/>
      <c r="AI8" s="274"/>
      <c r="AJ8" s="266"/>
      <c r="AK8" s="275"/>
    </row>
    <row r="9" spans="1:48" ht="27" customHeight="1">
      <c r="A9" s="433"/>
      <c r="B9" s="434"/>
      <c r="C9" s="363" t="s">
        <v>4</v>
      </c>
      <c r="D9" s="364"/>
      <c r="E9" s="365"/>
      <c r="F9" s="378"/>
      <c r="G9" s="378"/>
      <c r="H9" s="378"/>
      <c r="I9" s="378"/>
      <c r="J9" s="379" t="s">
        <v>286</v>
      </c>
      <c r="K9" s="380"/>
      <c r="L9" s="381"/>
      <c r="M9" s="385" t="s">
        <v>546</v>
      </c>
      <c r="N9" s="386"/>
      <c r="O9" s="387"/>
      <c r="P9" s="391">
        <v>5199</v>
      </c>
      <c r="Q9" s="392"/>
      <c r="S9" s="435"/>
      <c r="T9" s="436"/>
      <c r="U9" s="395" t="s">
        <v>301</v>
      </c>
      <c r="V9" s="396"/>
      <c r="W9" s="456" t="str">
        <f>IF($F$10="","",$F$10)</f>
        <v/>
      </c>
      <c r="X9" s="456"/>
      <c r="Y9" s="456"/>
      <c r="Z9" s="418"/>
      <c r="AA9" s="328"/>
      <c r="AB9" s="419"/>
      <c r="AC9" s="388"/>
      <c r="AD9" s="389"/>
      <c r="AE9" s="390"/>
      <c r="AF9" s="393"/>
      <c r="AG9" s="394"/>
      <c r="AI9" s="274">
        <v>3</v>
      </c>
      <c r="AJ9" s="265" t="s">
        <v>476</v>
      </c>
      <c r="AK9" s="275" t="s">
        <v>477</v>
      </c>
    </row>
    <row r="10" spans="1:48" ht="27" customHeight="1">
      <c r="A10" s="435"/>
      <c r="B10" s="436"/>
      <c r="C10" s="453" t="s">
        <v>301</v>
      </c>
      <c r="D10" s="454"/>
      <c r="E10" s="455"/>
      <c r="F10" s="456"/>
      <c r="G10" s="456"/>
      <c r="H10" s="456"/>
      <c r="I10" s="456"/>
      <c r="J10" s="382"/>
      <c r="K10" s="383"/>
      <c r="L10" s="384"/>
      <c r="M10" s="388"/>
      <c r="N10" s="389"/>
      <c r="O10" s="390"/>
      <c r="P10" s="393"/>
      <c r="Q10" s="394"/>
      <c r="S10" s="321" t="s">
        <v>539</v>
      </c>
      <c r="T10" s="463"/>
      <c r="U10" s="464"/>
      <c r="V10" s="402" t="s">
        <v>534</v>
      </c>
      <c r="W10" s="403"/>
      <c r="X10" s="403"/>
      <c r="Y10" s="403"/>
      <c r="Z10" s="403"/>
      <c r="AA10" s="403"/>
      <c r="AB10" s="403"/>
      <c r="AC10" s="403"/>
      <c r="AD10" s="403"/>
      <c r="AE10" s="403"/>
      <c r="AF10" s="403"/>
      <c r="AG10" s="404"/>
      <c r="AI10" s="274"/>
      <c r="AJ10" s="266"/>
      <c r="AK10" s="275"/>
    </row>
    <row r="11" spans="1:48" ht="27" customHeight="1">
      <c r="A11" s="426" t="s">
        <v>553</v>
      </c>
      <c r="B11" s="427"/>
      <c r="C11" s="399" t="s">
        <v>302</v>
      </c>
      <c r="D11" s="400"/>
      <c r="E11" s="400"/>
      <c r="F11" s="401"/>
      <c r="G11" s="375" t="s">
        <v>463</v>
      </c>
      <c r="H11" s="376"/>
      <c r="I11" s="376"/>
      <c r="J11" s="376"/>
      <c r="K11" s="376"/>
      <c r="L11" s="376"/>
      <c r="M11" s="377"/>
      <c r="N11" s="397" t="s">
        <v>464</v>
      </c>
      <c r="O11" s="397"/>
      <c r="P11" s="397"/>
      <c r="Q11" s="398"/>
      <c r="S11" s="465"/>
      <c r="T11" s="355"/>
      <c r="U11" s="466"/>
      <c r="V11" s="261">
        <v>46124</v>
      </c>
      <c r="W11" s="262"/>
      <c r="X11" s="269" t="s">
        <v>548</v>
      </c>
      <c r="Y11" s="270"/>
      <c r="Z11" s="270"/>
      <c r="AA11" s="270"/>
      <c r="AB11" s="270"/>
      <c r="AC11" s="270"/>
      <c r="AD11" s="270"/>
      <c r="AE11" s="270"/>
      <c r="AF11" s="270"/>
      <c r="AG11" s="271"/>
      <c r="AI11" s="274">
        <v>4</v>
      </c>
      <c r="AJ11" s="265" t="s">
        <v>529</v>
      </c>
      <c r="AK11" s="275" t="s">
        <v>531</v>
      </c>
    </row>
    <row r="12" spans="1:48" ht="38.25" customHeight="1">
      <c r="A12" s="321" t="s">
        <v>303</v>
      </c>
      <c r="B12" s="464"/>
      <c r="C12" s="405" t="s">
        <v>304</v>
      </c>
      <c r="D12" s="406"/>
      <c r="E12" s="407"/>
      <c r="F12" s="408" t="s">
        <v>305</v>
      </c>
      <c r="G12" s="409"/>
      <c r="H12" s="409"/>
      <c r="I12" s="410"/>
      <c r="J12" s="408" t="s">
        <v>306</v>
      </c>
      <c r="K12" s="409"/>
      <c r="L12" s="409"/>
      <c r="M12" s="409"/>
      <c r="N12" s="414"/>
      <c r="O12" s="411" t="s">
        <v>307</v>
      </c>
      <c r="P12" s="412"/>
      <c r="Q12" s="413"/>
      <c r="S12" s="465"/>
      <c r="T12" s="355"/>
      <c r="U12" s="466"/>
      <c r="V12" s="261">
        <v>46125</v>
      </c>
      <c r="W12" s="262"/>
      <c r="X12" s="269" t="s">
        <v>550</v>
      </c>
      <c r="Y12" s="270"/>
      <c r="Z12" s="270"/>
      <c r="AA12" s="270"/>
      <c r="AB12" s="270"/>
      <c r="AC12" s="270"/>
      <c r="AD12" s="270"/>
      <c r="AE12" s="270"/>
      <c r="AF12" s="270"/>
      <c r="AG12" s="271"/>
      <c r="AI12" s="274"/>
      <c r="AJ12" s="266"/>
      <c r="AK12" s="275"/>
    </row>
    <row r="13" spans="1:48" ht="35.25" customHeight="1">
      <c r="A13" s="467"/>
      <c r="B13" s="469"/>
      <c r="C13" s="367" t="s">
        <v>308</v>
      </c>
      <c r="D13" s="368"/>
      <c r="E13" s="369"/>
      <c r="F13" s="370" t="s">
        <v>309</v>
      </c>
      <c r="G13" s="368"/>
      <c r="H13" s="369"/>
      <c r="I13" s="370" t="s">
        <v>471</v>
      </c>
      <c r="J13" s="368"/>
      <c r="K13" s="368"/>
      <c r="L13" s="368"/>
      <c r="M13" s="368"/>
      <c r="N13" s="368"/>
      <c r="O13" s="368"/>
      <c r="P13" s="368"/>
      <c r="Q13" s="439"/>
      <c r="S13" s="465"/>
      <c r="T13" s="355"/>
      <c r="U13" s="466"/>
      <c r="V13" s="261">
        <v>46126</v>
      </c>
      <c r="W13" s="262"/>
      <c r="X13" s="269" t="s">
        <v>550</v>
      </c>
      <c r="Y13" s="270"/>
      <c r="Z13" s="270"/>
      <c r="AA13" s="270"/>
      <c r="AB13" s="270"/>
      <c r="AC13" s="270"/>
      <c r="AD13" s="270"/>
      <c r="AE13" s="270"/>
      <c r="AF13" s="270"/>
      <c r="AG13" s="271"/>
      <c r="AH13" s="102"/>
      <c r="AI13" s="216">
        <v>5</v>
      </c>
      <c r="AJ13" s="203" t="s">
        <v>478</v>
      </c>
      <c r="AK13" s="217" t="s">
        <v>478</v>
      </c>
    </row>
    <row r="14" spans="1:48" ht="39.950000000000003" customHeight="1">
      <c r="A14" s="426" t="s">
        <v>310</v>
      </c>
      <c r="B14" s="427"/>
      <c r="C14" s="470"/>
      <c r="D14" s="471"/>
      <c r="E14" s="471"/>
      <c r="F14" s="471"/>
      <c r="G14" s="471"/>
      <c r="H14" s="471"/>
      <c r="I14" s="471"/>
      <c r="J14" s="471"/>
      <c r="K14" s="471"/>
      <c r="L14" s="471"/>
      <c r="M14" s="471"/>
      <c r="N14" s="471"/>
      <c r="O14" s="471"/>
      <c r="P14" s="471"/>
      <c r="Q14" s="472"/>
      <c r="S14" s="465"/>
      <c r="T14" s="355"/>
      <c r="U14" s="466"/>
      <c r="V14" s="261">
        <v>46127</v>
      </c>
      <c r="W14" s="262"/>
      <c r="X14" s="269" t="s">
        <v>550</v>
      </c>
      <c r="Y14" s="270"/>
      <c r="Z14" s="270"/>
      <c r="AA14" s="270"/>
      <c r="AB14" s="270"/>
      <c r="AC14" s="270"/>
      <c r="AD14" s="270"/>
      <c r="AE14" s="270"/>
      <c r="AF14" s="270"/>
      <c r="AG14" s="271"/>
      <c r="AI14" s="216">
        <v>6</v>
      </c>
      <c r="AJ14" s="203" t="s">
        <v>479</v>
      </c>
      <c r="AK14" s="217" t="s">
        <v>480</v>
      </c>
    </row>
    <row r="15" spans="1:48" s="219" customFormat="1" ht="24.95" customHeight="1">
      <c r="A15" s="349" t="s">
        <v>311</v>
      </c>
      <c r="B15" s="350"/>
      <c r="C15" s="371" t="s">
        <v>312</v>
      </c>
      <c r="D15" s="372"/>
      <c r="E15" s="373" t="s">
        <v>313</v>
      </c>
      <c r="F15" s="371"/>
      <c r="G15" s="372"/>
      <c r="H15" s="373" t="s">
        <v>554</v>
      </c>
      <c r="I15" s="374"/>
      <c r="J15" s="371"/>
      <c r="K15" s="371"/>
      <c r="L15" s="371"/>
      <c r="M15" s="371"/>
      <c r="N15" s="372"/>
      <c r="O15" s="225">
        <v>1200</v>
      </c>
      <c r="P15" s="437" t="s">
        <v>314</v>
      </c>
      <c r="Q15" s="438"/>
      <c r="S15" s="465"/>
      <c r="T15" s="355"/>
      <c r="U15" s="466"/>
      <c r="V15" s="261">
        <v>46128</v>
      </c>
      <c r="W15" s="262"/>
      <c r="X15" s="269" t="s">
        <v>549</v>
      </c>
      <c r="Y15" s="270"/>
      <c r="Z15" s="270"/>
      <c r="AA15" s="270"/>
      <c r="AB15" s="270"/>
      <c r="AC15" s="270"/>
      <c r="AD15" s="270"/>
      <c r="AE15" s="270"/>
      <c r="AF15" s="270"/>
      <c r="AG15" s="271"/>
      <c r="AI15" s="274">
        <v>7</v>
      </c>
      <c r="AJ15" s="265" t="s">
        <v>481</v>
      </c>
      <c r="AK15" s="275" t="s">
        <v>482</v>
      </c>
    </row>
    <row r="16" spans="1:48" ht="24.95" customHeight="1">
      <c r="A16" s="351"/>
      <c r="B16" s="352"/>
      <c r="C16" s="357" t="s">
        <v>315</v>
      </c>
      <c r="D16" s="358"/>
      <c r="E16" s="379"/>
      <c r="F16" s="380"/>
      <c r="G16" s="381"/>
      <c r="H16" s="221" t="s">
        <v>316</v>
      </c>
      <c r="I16" s="512">
        <v>40</v>
      </c>
      <c r="J16" s="512"/>
      <c r="K16" s="226" t="s">
        <v>317</v>
      </c>
      <c r="L16" s="158">
        <v>5</v>
      </c>
      <c r="M16" s="159">
        <f>I16*L16</f>
        <v>200</v>
      </c>
      <c r="N16" s="416" t="s">
        <v>318</v>
      </c>
      <c r="O16" s="164">
        <f>IFERROR(ROUND(M16*$O$15,0),"")</f>
        <v>240000</v>
      </c>
      <c r="P16" s="348"/>
      <c r="Q16" s="440"/>
      <c r="S16" s="465"/>
      <c r="T16" s="355"/>
      <c r="U16" s="466"/>
      <c r="V16" s="258" t="s">
        <v>542</v>
      </c>
      <c r="W16" s="259"/>
      <c r="X16" s="259"/>
      <c r="Y16" s="259"/>
      <c r="Z16" s="259"/>
      <c r="AA16" s="259"/>
      <c r="AB16" s="259"/>
      <c r="AC16" s="259"/>
      <c r="AD16" s="259"/>
      <c r="AE16" s="259"/>
      <c r="AF16" s="259"/>
      <c r="AG16" s="260"/>
      <c r="AI16" s="274"/>
      <c r="AJ16" s="266"/>
      <c r="AK16" s="275"/>
    </row>
    <row r="17" spans="1:37" ht="24.95" customHeight="1">
      <c r="A17" s="351"/>
      <c r="B17" s="352"/>
      <c r="C17" s="359"/>
      <c r="D17" s="360"/>
      <c r="E17" s="506"/>
      <c r="F17" s="507"/>
      <c r="G17" s="508"/>
      <c r="H17" s="227" t="s">
        <v>319</v>
      </c>
      <c r="I17" s="515">
        <v>184</v>
      </c>
      <c r="J17" s="515"/>
      <c r="K17" s="215" t="s">
        <v>320</v>
      </c>
      <c r="L17" s="160">
        <v>4</v>
      </c>
      <c r="M17" s="161">
        <f>I17*L17</f>
        <v>736</v>
      </c>
      <c r="N17" s="325"/>
      <c r="O17" s="165">
        <f>IFERROR(ROUND(M17*$O$15,0),"")</f>
        <v>883200</v>
      </c>
      <c r="P17" s="348"/>
      <c r="Q17" s="440"/>
      <c r="S17" s="465"/>
      <c r="T17" s="355"/>
      <c r="U17" s="466"/>
      <c r="V17" s="339" t="s">
        <v>535</v>
      </c>
      <c r="W17" s="340"/>
      <c r="X17" s="340"/>
      <c r="Y17" s="340"/>
      <c r="Z17" s="340"/>
      <c r="AA17" s="340"/>
      <c r="AB17" s="340"/>
      <c r="AC17" s="340"/>
      <c r="AD17" s="340"/>
      <c r="AE17" s="340"/>
      <c r="AF17" s="340"/>
      <c r="AG17" s="341"/>
      <c r="AI17" s="274">
        <v>8</v>
      </c>
      <c r="AJ17" s="265" t="s">
        <v>537</v>
      </c>
      <c r="AK17" s="275" t="s">
        <v>530</v>
      </c>
    </row>
    <row r="18" spans="1:37">
      <c r="A18" s="351"/>
      <c r="B18" s="352"/>
      <c r="C18" s="359"/>
      <c r="D18" s="360"/>
      <c r="E18" s="506"/>
      <c r="F18" s="507"/>
      <c r="G18" s="508"/>
      <c r="H18" s="228" t="s">
        <v>321</v>
      </c>
      <c r="I18" s="516">
        <v>140</v>
      </c>
      <c r="J18" s="516"/>
      <c r="K18" s="114" t="s">
        <v>317</v>
      </c>
      <c r="L18" s="162">
        <v>5</v>
      </c>
      <c r="M18" s="163">
        <f>ROUNDDOWN(($I$18*$L$18)-(($I$18/3)*$I$19),0)</f>
        <v>700</v>
      </c>
      <c r="N18" s="325"/>
      <c r="O18" s="166">
        <f>IFERROR(ROUND(M18*$O$15,0),"")</f>
        <v>840000</v>
      </c>
      <c r="P18" s="348"/>
      <c r="Q18" s="440"/>
      <c r="S18" s="465"/>
      <c r="T18" s="355"/>
      <c r="U18" s="466"/>
      <c r="V18" s="342"/>
      <c r="W18" s="343"/>
      <c r="X18" s="343"/>
      <c r="Y18" s="343"/>
      <c r="Z18" s="343"/>
      <c r="AA18" s="343"/>
      <c r="AB18" s="343"/>
      <c r="AC18" s="343"/>
      <c r="AD18" s="343"/>
      <c r="AE18" s="343"/>
      <c r="AF18" s="343"/>
      <c r="AG18" s="344"/>
      <c r="AI18" s="274"/>
      <c r="AJ18" s="272"/>
      <c r="AK18" s="275"/>
    </row>
    <row r="19" spans="1:37" ht="17.25" thickBot="1">
      <c r="A19" s="351"/>
      <c r="B19" s="352"/>
      <c r="C19" s="361"/>
      <c r="D19" s="362"/>
      <c r="E19" s="509"/>
      <c r="F19" s="510"/>
      <c r="G19" s="511"/>
      <c r="H19" s="229" t="s">
        <v>322</v>
      </c>
      <c r="I19" s="517">
        <v>0</v>
      </c>
      <c r="J19" s="517"/>
      <c r="K19" s="517"/>
      <c r="L19" s="517"/>
      <c r="M19" s="230"/>
      <c r="N19" s="325"/>
      <c r="O19" s="143"/>
      <c r="P19" s="513"/>
      <c r="Q19" s="514"/>
      <c r="S19" s="465"/>
      <c r="T19" s="355"/>
      <c r="U19" s="466"/>
      <c r="V19" s="342"/>
      <c r="W19" s="343"/>
      <c r="X19" s="343"/>
      <c r="Y19" s="343"/>
      <c r="Z19" s="343"/>
      <c r="AA19" s="343"/>
      <c r="AB19" s="343"/>
      <c r="AC19" s="343"/>
      <c r="AD19" s="343"/>
      <c r="AE19" s="343"/>
      <c r="AF19" s="343"/>
      <c r="AG19" s="344"/>
      <c r="AI19" s="274"/>
      <c r="AJ19" s="266"/>
      <c r="AK19" s="275"/>
    </row>
    <row r="20" spans="1:37" ht="39.950000000000003" customHeight="1" thickTop="1" thickBot="1">
      <c r="A20" s="353"/>
      <c r="B20" s="354"/>
      <c r="C20" s="450" t="s">
        <v>323</v>
      </c>
      <c r="D20" s="451"/>
      <c r="E20" s="503">
        <f>E16</f>
        <v>0</v>
      </c>
      <c r="F20" s="504"/>
      <c r="G20" s="505"/>
      <c r="H20" s="441">
        <f>SUM(O16:O19)</f>
        <v>1963200</v>
      </c>
      <c r="I20" s="442"/>
      <c r="J20" s="442"/>
      <c r="K20" s="442"/>
      <c r="L20" s="442"/>
      <c r="M20" s="442"/>
      <c r="N20" s="442"/>
      <c r="O20" s="442"/>
      <c r="P20" s="443">
        <f>P16</f>
        <v>0</v>
      </c>
      <c r="Q20" s="444"/>
      <c r="S20" s="465"/>
      <c r="T20" s="355"/>
      <c r="U20" s="466"/>
      <c r="V20" s="342"/>
      <c r="W20" s="343"/>
      <c r="X20" s="343"/>
      <c r="Y20" s="343"/>
      <c r="Z20" s="343"/>
      <c r="AA20" s="343"/>
      <c r="AB20" s="343"/>
      <c r="AC20" s="343"/>
      <c r="AD20" s="343"/>
      <c r="AE20" s="343"/>
      <c r="AF20" s="343"/>
      <c r="AG20" s="344"/>
      <c r="AI20" s="216">
        <v>9</v>
      </c>
      <c r="AJ20" s="203" t="s">
        <v>483</v>
      </c>
      <c r="AK20" s="217" t="s">
        <v>484</v>
      </c>
    </row>
    <row r="21" spans="1:37" ht="24.95" customHeight="1" thickTop="1">
      <c r="A21" s="424" t="s">
        <v>324</v>
      </c>
      <c r="B21" s="425"/>
      <c r="C21" s="445" t="s">
        <v>555</v>
      </c>
      <c r="D21" s="446"/>
      <c r="E21" s="447"/>
      <c r="F21" s="448" t="s">
        <v>325</v>
      </c>
      <c r="G21" s="448"/>
      <c r="H21" s="448"/>
      <c r="I21" s="448"/>
      <c r="J21" s="448"/>
      <c r="K21" s="448"/>
      <c r="L21" s="448" t="s">
        <v>326</v>
      </c>
      <c r="M21" s="448"/>
      <c r="N21" s="448"/>
      <c r="O21" s="448"/>
      <c r="P21" s="448" t="s">
        <v>327</v>
      </c>
      <c r="Q21" s="449"/>
      <c r="S21" s="465"/>
      <c r="T21" s="355"/>
      <c r="U21" s="466"/>
      <c r="V21" s="342"/>
      <c r="W21" s="343"/>
      <c r="X21" s="343"/>
      <c r="Y21" s="343"/>
      <c r="Z21" s="343"/>
      <c r="AA21" s="343"/>
      <c r="AB21" s="343"/>
      <c r="AC21" s="343"/>
      <c r="AD21" s="343"/>
      <c r="AE21" s="343"/>
      <c r="AF21" s="343"/>
      <c r="AG21" s="344"/>
      <c r="AI21" s="274">
        <v>10</v>
      </c>
      <c r="AJ21" s="265" t="s">
        <v>485</v>
      </c>
      <c r="AK21" s="275" t="s">
        <v>486</v>
      </c>
    </row>
    <row r="22" spans="1:37" ht="24.95" customHeight="1" thickBot="1">
      <c r="A22" s="351"/>
      <c r="B22" s="352"/>
      <c r="C22" s="428" t="s">
        <v>328</v>
      </c>
      <c r="D22" s="429"/>
      <c r="E22" s="430"/>
      <c r="F22" s="348"/>
      <c r="G22" s="348"/>
      <c r="H22" s="348"/>
      <c r="I22" s="348"/>
      <c r="J22" s="348"/>
      <c r="K22" s="348"/>
      <c r="L22" s="348"/>
      <c r="M22" s="348"/>
      <c r="N22" s="348"/>
      <c r="O22" s="348"/>
      <c r="P22" s="348"/>
      <c r="Q22" s="440"/>
      <c r="S22" s="465"/>
      <c r="T22" s="355"/>
      <c r="U22" s="466"/>
      <c r="V22" s="342"/>
      <c r="W22" s="343"/>
      <c r="X22" s="343"/>
      <c r="Y22" s="343"/>
      <c r="Z22" s="343"/>
      <c r="AA22" s="343"/>
      <c r="AB22" s="343"/>
      <c r="AC22" s="343"/>
      <c r="AD22" s="343"/>
      <c r="AE22" s="343"/>
      <c r="AF22" s="343"/>
      <c r="AG22" s="344"/>
      <c r="AI22" s="276"/>
      <c r="AJ22" s="273"/>
      <c r="AK22" s="277"/>
    </row>
    <row r="23" spans="1:37" ht="24.95" customHeight="1">
      <c r="A23" s="351"/>
      <c r="B23" s="352"/>
      <c r="C23" s="428" t="s">
        <v>329</v>
      </c>
      <c r="D23" s="429"/>
      <c r="E23" s="430"/>
      <c r="F23" s="348"/>
      <c r="G23" s="348"/>
      <c r="H23" s="348"/>
      <c r="I23" s="348"/>
      <c r="J23" s="348"/>
      <c r="K23" s="348"/>
      <c r="L23" s="348"/>
      <c r="M23" s="348"/>
      <c r="N23" s="348"/>
      <c r="O23" s="348"/>
      <c r="P23" s="348"/>
      <c r="Q23" s="440"/>
      <c r="S23" s="465"/>
      <c r="T23" s="355"/>
      <c r="U23" s="466"/>
      <c r="V23" s="342"/>
      <c r="W23" s="343"/>
      <c r="X23" s="343"/>
      <c r="Y23" s="343"/>
      <c r="Z23" s="343"/>
      <c r="AA23" s="343"/>
      <c r="AB23" s="343"/>
      <c r="AC23" s="343"/>
      <c r="AD23" s="343"/>
      <c r="AE23" s="343"/>
      <c r="AF23" s="343"/>
      <c r="AG23" s="344"/>
      <c r="AI23" s="355" t="s">
        <v>538</v>
      </c>
      <c r="AJ23" s="325"/>
      <c r="AK23" s="325"/>
    </row>
    <row r="24" spans="1:37" ht="24.95" customHeight="1">
      <c r="A24" s="353"/>
      <c r="B24" s="354"/>
      <c r="C24" s="473" t="s">
        <v>330</v>
      </c>
      <c r="D24" s="474"/>
      <c r="E24" s="475"/>
      <c r="F24" s="420"/>
      <c r="G24" s="420"/>
      <c r="H24" s="420"/>
      <c r="I24" s="420"/>
      <c r="J24" s="420"/>
      <c r="K24" s="420"/>
      <c r="L24" s="420"/>
      <c r="M24" s="420"/>
      <c r="N24" s="420"/>
      <c r="O24" s="420"/>
      <c r="P24" s="420"/>
      <c r="Q24" s="421"/>
      <c r="S24" s="465"/>
      <c r="T24" s="355"/>
      <c r="U24" s="466"/>
      <c r="V24" s="342"/>
      <c r="W24" s="343"/>
      <c r="X24" s="343"/>
      <c r="Y24" s="343"/>
      <c r="Z24" s="343"/>
      <c r="AA24" s="343"/>
      <c r="AB24" s="343"/>
      <c r="AC24" s="343"/>
      <c r="AD24" s="343"/>
      <c r="AE24" s="343"/>
      <c r="AF24" s="343"/>
      <c r="AG24" s="344"/>
      <c r="AI24" s="325"/>
      <c r="AJ24" s="325"/>
      <c r="AK24" s="325"/>
    </row>
    <row r="25" spans="1:37" ht="15" customHeight="1">
      <c r="A25" s="321" t="s">
        <v>331</v>
      </c>
      <c r="B25" s="322"/>
      <c r="C25" s="322"/>
      <c r="D25" s="322"/>
      <c r="E25" s="322"/>
      <c r="F25" s="322"/>
      <c r="G25" s="322"/>
      <c r="H25" s="322"/>
      <c r="I25" s="322"/>
      <c r="J25" s="322"/>
      <c r="K25" s="322"/>
      <c r="L25" s="322"/>
      <c r="M25" s="322"/>
      <c r="N25" s="322"/>
      <c r="O25" s="422"/>
      <c r="P25" s="325" t="s">
        <v>57</v>
      </c>
      <c r="Q25" s="423"/>
      <c r="S25" s="465"/>
      <c r="T25" s="355"/>
      <c r="U25" s="466"/>
      <c r="V25" s="342"/>
      <c r="W25" s="343"/>
      <c r="X25" s="343"/>
      <c r="Y25" s="343"/>
      <c r="Z25" s="343"/>
      <c r="AA25" s="343"/>
      <c r="AB25" s="343"/>
      <c r="AC25" s="343"/>
      <c r="AD25" s="343"/>
      <c r="AE25" s="343"/>
      <c r="AF25" s="343"/>
      <c r="AG25" s="344"/>
      <c r="AI25" s="356" t="s">
        <v>528</v>
      </c>
      <c r="AJ25" s="356"/>
      <c r="AK25" s="356"/>
    </row>
    <row r="26" spans="1:37" ht="15" customHeight="1">
      <c r="A26" s="327"/>
      <c r="B26" s="328"/>
      <c r="C26" s="328"/>
      <c r="D26" s="328"/>
      <c r="E26" s="328"/>
      <c r="F26" s="328"/>
      <c r="G26" s="328"/>
      <c r="H26" s="328"/>
      <c r="I26" s="328"/>
      <c r="J26" s="328"/>
      <c r="K26" s="328"/>
      <c r="L26" s="328"/>
      <c r="M26" s="328"/>
      <c r="N26" s="328"/>
      <c r="O26" s="419"/>
      <c r="P26" s="215" t="s">
        <v>332</v>
      </c>
      <c r="Q26" s="5" t="s">
        <v>333</v>
      </c>
      <c r="S26" s="465"/>
      <c r="T26" s="355"/>
      <c r="U26" s="466"/>
      <c r="V26" s="342"/>
      <c r="W26" s="343"/>
      <c r="X26" s="343"/>
      <c r="Y26" s="343"/>
      <c r="Z26" s="343"/>
      <c r="AA26" s="343"/>
      <c r="AB26" s="343"/>
      <c r="AC26" s="343"/>
      <c r="AD26" s="343"/>
      <c r="AE26" s="343"/>
      <c r="AF26" s="343"/>
      <c r="AG26" s="344"/>
      <c r="AI26" s="356"/>
      <c r="AJ26" s="356"/>
      <c r="AK26" s="356"/>
    </row>
    <row r="27" spans="1:37" ht="20.100000000000001" customHeight="1">
      <c r="A27" s="306" t="s">
        <v>10</v>
      </c>
      <c r="B27" s="309" t="s">
        <v>465</v>
      </c>
      <c r="C27" s="310"/>
      <c r="D27" s="310"/>
      <c r="E27" s="310"/>
      <c r="F27" s="310"/>
      <c r="G27" s="310"/>
      <c r="H27" s="310"/>
      <c r="I27" s="310"/>
      <c r="J27" s="310"/>
      <c r="K27" s="310"/>
      <c r="L27" s="310"/>
      <c r="M27" s="310"/>
      <c r="N27" s="310"/>
      <c r="O27" s="311"/>
      <c r="P27" s="7"/>
      <c r="Q27" s="8"/>
      <c r="S27" s="467"/>
      <c r="T27" s="468"/>
      <c r="U27" s="469"/>
      <c r="V27" s="345"/>
      <c r="W27" s="346"/>
      <c r="X27" s="346"/>
      <c r="Y27" s="346"/>
      <c r="Z27" s="346"/>
      <c r="AA27" s="346"/>
      <c r="AB27" s="346"/>
      <c r="AC27" s="346"/>
      <c r="AD27" s="346"/>
      <c r="AE27" s="346"/>
      <c r="AF27" s="346"/>
      <c r="AG27" s="347"/>
      <c r="AI27" s="184"/>
      <c r="AJ27" s="184"/>
      <c r="AK27" s="184"/>
    </row>
    <row r="28" spans="1:37" ht="20.100000000000001" customHeight="1">
      <c r="A28" s="307"/>
      <c r="B28" s="312" t="s">
        <v>334</v>
      </c>
      <c r="C28" s="313"/>
      <c r="D28" s="313"/>
      <c r="E28" s="313"/>
      <c r="F28" s="313"/>
      <c r="G28" s="313"/>
      <c r="H28" s="313"/>
      <c r="I28" s="313"/>
      <c r="J28" s="313"/>
      <c r="K28" s="313"/>
      <c r="L28" s="313"/>
      <c r="M28" s="313"/>
      <c r="N28" s="313"/>
      <c r="O28" s="314"/>
      <c r="P28" s="9"/>
      <c r="Q28" s="10"/>
      <c r="S28" s="321" t="s">
        <v>540</v>
      </c>
      <c r="T28" s="322"/>
      <c r="U28" s="323"/>
      <c r="V28" s="330" t="s">
        <v>541</v>
      </c>
      <c r="W28" s="331"/>
      <c r="X28" s="331"/>
      <c r="Y28" s="331"/>
      <c r="Z28" s="331"/>
      <c r="AA28" s="331"/>
      <c r="AB28" s="331"/>
      <c r="AC28" s="331"/>
      <c r="AD28" s="331"/>
      <c r="AE28" s="331"/>
      <c r="AF28" s="331"/>
      <c r="AG28" s="332"/>
      <c r="AI28" s="279" t="s">
        <v>532</v>
      </c>
      <c r="AJ28" s="279"/>
      <c r="AK28" s="279"/>
    </row>
    <row r="29" spans="1:37" ht="39.950000000000003" customHeight="1">
      <c r="A29" s="307"/>
      <c r="B29" s="315" t="s">
        <v>440</v>
      </c>
      <c r="C29" s="316"/>
      <c r="D29" s="313"/>
      <c r="E29" s="313"/>
      <c r="F29" s="313"/>
      <c r="G29" s="313"/>
      <c r="H29" s="313"/>
      <c r="I29" s="313"/>
      <c r="J29" s="313"/>
      <c r="K29" s="313"/>
      <c r="L29" s="313"/>
      <c r="M29" s="313"/>
      <c r="N29" s="313"/>
      <c r="O29" s="314"/>
      <c r="P29" s="9"/>
      <c r="Q29" s="10"/>
      <c r="S29" s="324"/>
      <c r="T29" s="325"/>
      <c r="U29" s="326"/>
      <c r="V29" s="333"/>
      <c r="W29" s="334"/>
      <c r="X29" s="334"/>
      <c r="Y29" s="334"/>
      <c r="Z29" s="334"/>
      <c r="AA29" s="334"/>
      <c r="AB29" s="334"/>
      <c r="AC29" s="334"/>
      <c r="AD29" s="334"/>
      <c r="AE29" s="334"/>
      <c r="AF29" s="334"/>
      <c r="AG29" s="335"/>
      <c r="AI29" s="279"/>
      <c r="AJ29" s="279"/>
      <c r="AK29" s="279"/>
    </row>
    <row r="30" spans="1:37" ht="27.95" customHeight="1">
      <c r="A30" s="307"/>
      <c r="B30" s="315" t="s">
        <v>335</v>
      </c>
      <c r="C30" s="316"/>
      <c r="D30" s="313"/>
      <c r="E30" s="313"/>
      <c r="F30" s="313"/>
      <c r="G30" s="313"/>
      <c r="H30" s="313"/>
      <c r="I30" s="313"/>
      <c r="J30" s="313"/>
      <c r="K30" s="313"/>
      <c r="L30" s="313"/>
      <c r="M30" s="313"/>
      <c r="N30" s="313"/>
      <c r="O30" s="314"/>
      <c r="P30" s="9"/>
      <c r="Q30" s="10"/>
      <c r="S30" s="324"/>
      <c r="T30" s="325"/>
      <c r="U30" s="326"/>
      <c r="V30" s="333"/>
      <c r="W30" s="334"/>
      <c r="X30" s="334"/>
      <c r="Y30" s="334"/>
      <c r="Z30" s="334"/>
      <c r="AA30" s="334"/>
      <c r="AB30" s="334"/>
      <c r="AC30" s="334"/>
      <c r="AD30" s="334"/>
      <c r="AE30" s="334"/>
      <c r="AF30" s="334"/>
      <c r="AG30" s="335"/>
    </row>
    <row r="31" spans="1:37" ht="27.95" customHeight="1">
      <c r="A31" s="308"/>
      <c r="B31" s="317" t="s">
        <v>336</v>
      </c>
      <c r="C31" s="318"/>
      <c r="D31" s="319"/>
      <c r="E31" s="319"/>
      <c r="F31" s="319"/>
      <c r="G31" s="319"/>
      <c r="H31" s="319"/>
      <c r="I31" s="319"/>
      <c r="J31" s="319"/>
      <c r="K31" s="319"/>
      <c r="L31" s="319"/>
      <c r="M31" s="319"/>
      <c r="N31" s="319"/>
      <c r="O31" s="320"/>
      <c r="P31" s="11"/>
      <c r="Q31" s="12"/>
      <c r="S31" s="327"/>
      <c r="T31" s="328"/>
      <c r="U31" s="329"/>
      <c r="V31" s="336"/>
      <c r="W31" s="337"/>
      <c r="X31" s="337"/>
      <c r="Y31" s="337"/>
      <c r="Z31" s="337"/>
      <c r="AA31" s="337"/>
      <c r="AB31" s="337"/>
      <c r="AC31" s="337"/>
      <c r="AD31" s="337"/>
      <c r="AE31" s="337"/>
      <c r="AF31" s="337"/>
      <c r="AG31" s="338"/>
    </row>
    <row r="32" spans="1:37" ht="24.75" customHeight="1">
      <c r="A32" s="280">
        <v>46083</v>
      </c>
      <c r="B32" s="281"/>
      <c r="C32" s="281"/>
      <c r="D32" s="281"/>
      <c r="E32" s="281"/>
      <c r="F32" s="281"/>
      <c r="G32" s="281"/>
      <c r="H32" s="281"/>
      <c r="I32" s="281"/>
      <c r="J32" s="281"/>
      <c r="K32" s="281"/>
      <c r="L32" s="281"/>
      <c r="M32" s="281"/>
      <c r="N32" s="281"/>
      <c r="O32" s="281"/>
      <c r="P32" s="281"/>
      <c r="Q32" s="282"/>
      <c r="S32" s="283" t="s">
        <v>337</v>
      </c>
      <c r="T32" s="284"/>
      <c r="U32" s="284"/>
      <c r="V32" s="288" t="s">
        <v>572</v>
      </c>
      <c r="W32" s="289"/>
      <c r="X32" s="289"/>
      <c r="Y32" s="289"/>
      <c r="Z32" s="289"/>
      <c r="AA32" s="289"/>
      <c r="AB32" s="289"/>
      <c r="AC32" s="289"/>
      <c r="AD32" s="289"/>
      <c r="AE32" s="289"/>
      <c r="AF32" s="289"/>
      <c r="AG32" s="290"/>
    </row>
    <row r="33" spans="1:33" ht="27.95" customHeight="1">
      <c r="A33" s="293" t="s">
        <v>338</v>
      </c>
      <c r="B33" s="294"/>
      <c r="C33" s="294"/>
      <c r="D33" s="294"/>
      <c r="E33" s="294"/>
      <c r="F33" s="294"/>
      <c r="G33" s="294"/>
      <c r="H33" s="294"/>
      <c r="I33" s="294"/>
      <c r="J33" s="294"/>
      <c r="K33" s="294"/>
      <c r="L33" s="294"/>
      <c r="M33" s="295" t="str">
        <f>IF($M$9="","",$M$9)</f>
        <v>홍길동</v>
      </c>
      <c r="N33" s="295"/>
      <c r="O33" s="295"/>
      <c r="P33" s="295"/>
      <c r="Q33" s="220"/>
      <c r="S33" s="285"/>
      <c r="T33" s="284"/>
      <c r="U33" s="284"/>
      <c r="V33" s="289"/>
      <c r="W33" s="289"/>
      <c r="X33" s="289"/>
      <c r="Y33" s="289"/>
      <c r="Z33" s="289"/>
      <c r="AA33" s="289"/>
      <c r="AB33" s="289"/>
      <c r="AC33" s="289"/>
      <c r="AD33" s="289"/>
      <c r="AE33" s="289"/>
      <c r="AF33" s="289"/>
      <c r="AG33" s="290"/>
    </row>
    <row r="34" spans="1:33" ht="30" customHeight="1" thickBot="1">
      <c r="A34" s="127" t="s">
        <v>13</v>
      </c>
      <c r="B34" s="296" t="s">
        <v>547</v>
      </c>
      <c r="C34" s="297"/>
      <c r="D34" s="298"/>
      <c r="E34" s="299" t="s">
        <v>14</v>
      </c>
      <c r="F34" s="300"/>
      <c r="G34" s="301"/>
      <c r="H34" s="302"/>
      <c r="I34" s="302"/>
      <c r="J34" s="302"/>
      <c r="K34" s="302"/>
      <c r="L34" s="302"/>
      <c r="M34" s="302"/>
      <c r="N34" s="303"/>
      <c r="O34" s="16" t="s">
        <v>339</v>
      </c>
      <c r="P34" s="304" t="str">
        <f>IF($M$9="","",$M$9)</f>
        <v>홍길동</v>
      </c>
      <c r="Q34" s="305"/>
      <c r="S34" s="286"/>
      <c r="T34" s="287"/>
      <c r="U34" s="287"/>
      <c r="V34" s="291"/>
      <c r="W34" s="291"/>
      <c r="X34" s="291"/>
      <c r="Y34" s="291"/>
      <c r="Z34" s="291"/>
      <c r="AA34" s="291"/>
      <c r="AB34" s="291"/>
      <c r="AC34" s="291"/>
      <c r="AD34" s="291"/>
      <c r="AE34" s="291"/>
      <c r="AF34" s="291"/>
      <c r="AG34" s="292"/>
    </row>
  </sheetData>
  <protectedRanges>
    <protectedRange sqref="F5 N5 G19:G20 P6:P7 J9 L9 P9 F9:F11 I6 D14 E16 L16:L18 P16 E20:F20 B34:C34 H34 A32 W3:AG3 W4 AD4 AF5:AF6 Y5:Y6 W8:W9 Z8 AB8 AF8 I19 H20:Q20 F3:Q4 G6:G7 F22:Q24 Q11 V10:AG31" name="국제학술회의 참가경비"/>
  </protectedRanges>
  <mergeCells count="169">
    <mergeCell ref="A12:B13"/>
    <mergeCell ref="E20:G20"/>
    <mergeCell ref="A14:B14"/>
    <mergeCell ref="E16:G19"/>
    <mergeCell ref="I16:J16"/>
    <mergeCell ref="N16:N19"/>
    <mergeCell ref="P16:Q19"/>
    <mergeCell ref="I17:J17"/>
    <mergeCell ref="I18:J18"/>
    <mergeCell ref="I19:L19"/>
    <mergeCell ref="B1:Q1"/>
    <mergeCell ref="T1:AG1"/>
    <mergeCell ref="B2:Q2"/>
    <mergeCell ref="T2:AG2"/>
    <mergeCell ref="A3:B7"/>
    <mergeCell ref="C3:E3"/>
    <mergeCell ref="F3:Q3"/>
    <mergeCell ref="S3:T6"/>
    <mergeCell ref="U3:V3"/>
    <mergeCell ref="W3:AG3"/>
    <mergeCell ref="C4:E4"/>
    <mergeCell ref="F4:Q4"/>
    <mergeCell ref="U4:V4"/>
    <mergeCell ref="W4:AB4"/>
    <mergeCell ref="AD4:AG4"/>
    <mergeCell ref="C5:E5"/>
    <mergeCell ref="Y5:AB5"/>
    <mergeCell ref="AD5:AE5"/>
    <mergeCell ref="AF5:AG5"/>
    <mergeCell ref="F5:L5"/>
    <mergeCell ref="N5:Q5"/>
    <mergeCell ref="U5:V5"/>
    <mergeCell ref="W5:X5"/>
    <mergeCell ref="AD6:AE6"/>
    <mergeCell ref="P6:Q6"/>
    <mergeCell ref="C10:E10"/>
    <mergeCell ref="F10:I10"/>
    <mergeCell ref="S7:T9"/>
    <mergeCell ref="U7:Y7"/>
    <mergeCell ref="C7:E7"/>
    <mergeCell ref="W9:Y9"/>
    <mergeCell ref="AF7:AG7"/>
    <mergeCell ref="AF8:AG9"/>
    <mergeCell ref="F7:H7"/>
    <mergeCell ref="N7:O7"/>
    <mergeCell ref="I7:L7"/>
    <mergeCell ref="C8:I8"/>
    <mergeCell ref="J8:L8"/>
    <mergeCell ref="M8:O8"/>
    <mergeCell ref="P8:Q8"/>
    <mergeCell ref="U8:V8"/>
    <mergeCell ref="W8:Y8"/>
    <mergeCell ref="U6:V6"/>
    <mergeCell ref="W6:X6"/>
    <mergeCell ref="Y6:AC6"/>
    <mergeCell ref="S10:U27"/>
    <mergeCell ref="C14:Q14"/>
    <mergeCell ref="C24:E24"/>
    <mergeCell ref="F24:K24"/>
    <mergeCell ref="L24:O24"/>
    <mergeCell ref="P24:Q24"/>
    <mergeCell ref="A25:O26"/>
    <mergeCell ref="P25:Q25"/>
    <mergeCell ref="A21:B24"/>
    <mergeCell ref="A11:B11"/>
    <mergeCell ref="C23:E23"/>
    <mergeCell ref="A8:B10"/>
    <mergeCell ref="F22:K22"/>
    <mergeCell ref="L22:O22"/>
    <mergeCell ref="P15:Q15"/>
    <mergeCell ref="I13:Q13"/>
    <mergeCell ref="L23:O23"/>
    <mergeCell ref="P23:Q23"/>
    <mergeCell ref="H20:O20"/>
    <mergeCell ref="P20:Q20"/>
    <mergeCell ref="C21:E21"/>
    <mergeCell ref="F21:K21"/>
    <mergeCell ref="L21:O21"/>
    <mergeCell ref="P21:Q21"/>
    <mergeCell ref="C22:E22"/>
    <mergeCell ref="C20:D20"/>
    <mergeCell ref="P22:Q22"/>
    <mergeCell ref="P9:Q10"/>
    <mergeCell ref="U9:V9"/>
    <mergeCell ref="N11:Q11"/>
    <mergeCell ref="C11:F11"/>
    <mergeCell ref="X15:AG15"/>
    <mergeCell ref="Z7:AB7"/>
    <mergeCell ref="AC7:AE7"/>
    <mergeCell ref="P7:Q7"/>
    <mergeCell ref="V10:AG10"/>
    <mergeCell ref="C12:E12"/>
    <mergeCell ref="F12:I12"/>
    <mergeCell ref="O12:Q12"/>
    <mergeCell ref="J12:N12"/>
    <mergeCell ref="Z8:AB9"/>
    <mergeCell ref="AC8:AE9"/>
    <mergeCell ref="C6:E6"/>
    <mergeCell ref="F6:H6"/>
    <mergeCell ref="I6:L6"/>
    <mergeCell ref="N6:O6"/>
    <mergeCell ref="C13:E13"/>
    <mergeCell ref="F13:H13"/>
    <mergeCell ref="C15:D15"/>
    <mergeCell ref="E15:G15"/>
    <mergeCell ref="H15:N15"/>
    <mergeCell ref="G11:M11"/>
    <mergeCell ref="C9:E9"/>
    <mergeCell ref="F9:I9"/>
    <mergeCell ref="J9:L10"/>
    <mergeCell ref="M9:O10"/>
    <mergeCell ref="AI28:AK29"/>
    <mergeCell ref="A32:Q32"/>
    <mergeCell ref="S32:U34"/>
    <mergeCell ref="V32:AG34"/>
    <mergeCell ref="A33:L33"/>
    <mergeCell ref="M33:P33"/>
    <mergeCell ref="B34:D34"/>
    <mergeCell ref="E34:F34"/>
    <mergeCell ref="G34:N34"/>
    <mergeCell ref="P34:Q34"/>
    <mergeCell ref="A27:A31"/>
    <mergeCell ref="B27:O27"/>
    <mergeCell ref="B28:O28"/>
    <mergeCell ref="B29:O29"/>
    <mergeCell ref="B30:O30"/>
    <mergeCell ref="B31:O31"/>
    <mergeCell ref="S28:U31"/>
    <mergeCell ref="V28:AG31"/>
    <mergeCell ref="V17:AG27"/>
    <mergeCell ref="F23:K23"/>
    <mergeCell ref="A15:B20"/>
    <mergeCell ref="AI23:AK24"/>
    <mergeCell ref="AI25:AK26"/>
    <mergeCell ref="C16:D19"/>
    <mergeCell ref="AJ17:AJ19"/>
    <mergeCell ref="AJ21:AJ22"/>
    <mergeCell ref="AI17:AI19"/>
    <mergeCell ref="AK17:AK19"/>
    <mergeCell ref="AI21:AI22"/>
    <mergeCell ref="AK21:AK22"/>
    <mergeCell ref="AI7:AI8"/>
    <mergeCell ref="AK7:AK8"/>
    <mergeCell ref="AI2:AK3"/>
    <mergeCell ref="AI9:AI10"/>
    <mergeCell ref="AK9:AK10"/>
    <mergeCell ref="AI11:AI12"/>
    <mergeCell ref="AK11:AK12"/>
    <mergeCell ref="AI15:AI16"/>
    <mergeCell ref="AK15:AK16"/>
    <mergeCell ref="AI5:AI6"/>
    <mergeCell ref="AK5:AK6"/>
    <mergeCell ref="V16:AG16"/>
    <mergeCell ref="V11:W11"/>
    <mergeCell ref="V12:W12"/>
    <mergeCell ref="AJ1:AK1"/>
    <mergeCell ref="AJ11:AJ12"/>
    <mergeCell ref="AJ9:AJ10"/>
    <mergeCell ref="AJ7:AJ8"/>
    <mergeCell ref="AJ5:AJ6"/>
    <mergeCell ref="AJ15:AJ16"/>
    <mergeCell ref="AF6:AG6"/>
    <mergeCell ref="X11:AG11"/>
    <mergeCell ref="X12:AG12"/>
    <mergeCell ref="V13:W13"/>
    <mergeCell ref="X13:AG13"/>
    <mergeCell ref="X14:AG14"/>
    <mergeCell ref="V14:W14"/>
    <mergeCell ref="V15:W15"/>
  </mergeCells>
  <phoneticPr fontId="1" type="noConversion"/>
  <dataValidations xWindow="1677" yWindow="913" count="5">
    <dataValidation type="list" allowBlank="1" showInputMessage="1" showErrorMessage="1" sqref="J9:L10 Z8:AB9" xr:uid="{00000000-0002-0000-0100-000000000000}">
      <formula1>"교수, 기금교수, HK교수, 부교수, 기금부교수, HK부교수, 조교수, 기금조교수, HK조교수"</formula1>
    </dataValidation>
    <dataValidation allowBlank="1" showInputMessage="1" showErrorMessage="1" prompt="입력방법 yy-m-dd" sqref="W4:AB4 AD4:AG4 AF5:AG5 Y5:AB5 G6:G7 P6:Q7 I6:L6" xr:uid="{00000000-0002-0000-0100-000001000000}"/>
    <dataValidation allowBlank="1" showInputMessage="1" showErrorMessage="1" prompt="제공받은 식대 횟수 입력" sqref="I19:L19" xr:uid="{00000000-0002-0000-0100-000002000000}"/>
    <dataValidation allowBlank="1" showInputMessage="1" showErrorMessage="1" prompt="신청서 제출일 USD &quot;고시환율&quot; 기준(2019.10.31 관련규정 개정)" sqref="O15" xr:uid="{00000000-0002-0000-0100-000003000000}"/>
    <dataValidation allowBlank="1" showInputMessage="1" showErrorMessage="1" promptTitle="입력방법" prompt="yy-m-dd" sqref="F5:L5 N5:Q5" xr:uid="{00000000-0002-0000-0100-000004000000}"/>
  </dataValidations>
  <printOptions horizontalCentered="1"/>
  <pageMargins left="0.11811023622047245" right="0.11811023622047245" top="0.59055118110236227" bottom="0.19685039370078741" header="0.11811023622047245" footer="0.11811023622047245"/>
  <pageSetup paperSize="9" scale="83" fitToHeight="0" orientation="portrait" errors="blank" r:id="rId1"/>
  <headerFooter>
    <oddHeader>&amp;L&amp;G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9937" r:id="rId5" name="Check Box 1">
              <controlPr defaultSize="0" autoFill="0" autoLine="0" autoPict="0">
                <anchor moveWithCells="1">
                  <from>
                    <xdr:col>15</xdr:col>
                    <xdr:colOff>190500</xdr:colOff>
                    <xdr:row>26</xdr:row>
                    <xdr:rowOff>19050</xdr:rowOff>
                  </from>
                  <to>
                    <xdr:col>15</xdr:col>
                    <xdr:colOff>419100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38" r:id="rId6" name="Check Box 2">
              <controlPr defaultSize="0" autoFill="0" autoLine="0" autoPict="0">
                <anchor>
                  <from>
                    <xdr:col>4</xdr:col>
                    <xdr:colOff>457200</xdr:colOff>
                    <xdr:row>11</xdr:row>
                    <xdr:rowOff>57150</xdr:rowOff>
                  </from>
                  <to>
                    <xdr:col>4</xdr:col>
                    <xdr:colOff>666750</xdr:colOff>
                    <xdr:row>11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39" r:id="rId7" name="Check Box 3">
              <controlPr defaultSize="0" autoFill="0" autoLine="0" autoPict="0">
                <anchor>
                  <from>
                    <xdr:col>7</xdr:col>
                    <xdr:colOff>523875</xdr:colOff>
                    <xdr:row>11</xdr:row>
                    <xdr:rowOff>57150</xdr:rowOff>
                  </from>
                  <to>
                    <xdr:col>8</xdr:col>
                    <xdr:colOff>104775</xdr:colOff>
                    <xdr:row>11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40" r:id="rId8" name="Check Box 4">
              <controlPr defaultSize="0" autoFill="0" autoLine="0" autoPict="0">
                <anchor>
                  <from>
                    <xdr:col>16</xdr:col>
                    <xdr:colOff>257175</xdr:colOff>
                    <xdr:row>10</xdr:row>
                    <xdr:rowOff>342900</xdr:rowOff>
                  </from>
                  <to>
                    <xdr:col>16</xdr:col>
                    <xdr:colOff>466725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41" r:id="rId9" name="Check Box 5">
              <controlPr defaultSize="0" autoFill="0" autoLine="0" autoPict="0">
                <anchor>
                  <from>
                    <xdr:col>7</xdr:col>
                    <xdr:colOff>352425</xdr:colOff>
                    <xdr:row>12</xdr:row>
                    <xdr:rowOff>57150</xdr:rowOff>
                  </from>
                  <to>
                    <xdr:col>7</xdr:col>
                    <xdr:colOff>561975</xdr:colOff>
                    <xdr:row>12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43" r:id="rId10" name="Check Box 7">
              <controlPr defaultSize="0" autoFill="0" autoLine="0" autoPict="0">
                <anchor>
                  <from>
                    <xdr:col>16</xdr:col>
                    <xdr:colOff>238125</xdr:colOff>
                    <xdr:row>11</xdr:row>
                    <xdr:rowOff>485775</xdr:rowOff>
                  </from>
                  <to>
                    <xdr:col>16</xdr:col>
                    <xdr:colOff>447675</xdr:colOff>
                    <xdr:row>12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44" r:id="rId11" name="Check Box 8">
              <controlPr defaultSize="0" autoFill="0" autoLine="0" autoPict="0">
                <anchor moveWithCells="1">
                  <from>
                    <xdr:col>16</xdr:col>
                    <xdr:colOff>200025</xdr:colOff>
                    <xdr:row>26</xdr:row>
                    <xdr:rowOff>19050</xdr:rowOff>
                  </from>
                  <to>
                    <xdr:col>16</xdr:col>
                    <xdr:colOff>419100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45" r:id="rId12" name="Check Box 9">
              <controlPr defaultSize="0" autoFill="0" autoLine="0" autoPict="0">
                <anchor moveWithCells="1">
                  <from>
                    <xdr:col>16</xdr:col>
                    <xdr:colOff>200025</xdr:colOff>
                    <xdr:row>27</xdr:row>
                    <xdr:rowOff>9525</xdr:rowOff>
                  </from>
                  <to>
                    <xdr:col>16</xdr:col>
                    <xdr:colOff>419100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46" r:id="rId13" name="Check Box 10">
              <controlPr defaultSize="0" autoFill="0" autoLine="0" autoPict="0">
                <anchor moveWithCells="1">
                  <from>
                    <xdr:col>15</xdr:col>
                    <xdr:colOff>190500</xdr:colOff>
                    <xdr:row>27</xdr:row>
                    <xdr:rowOff>9525</xdr:rowOff>
                  </from>
                  <to>
                    <xdr:col>15</xdr:col>
                    <xdr:colOff>419100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47" r:id="rId14" name="Check Box 11">
              <controlPr defaultSize="0" autoFill="0" autoLine="0" autoPict="0">
                <anchor moveWithCells="1">
                  <from>
                    <xdr:col>16</xdr:col>
                    <xdr:colOff>200025</xdr:colOff>
                    <xdr:row>28</xdr:row>
                    <xdr:rowOff>133350</xdr:rowOff>
                  </from>
                  <to>
                    <xdr:col>16</xdr:col>
                    <xdr:colOff>419100</xdr:colOff>
                    <xdr:row>28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48" r:id="rId15" name="Check Box 12">
              <controlPr defaultSize="0" autoFill="0" autoLine="0" autoPict="0">
                <anchor moveWithCells="1">
                  <from>
                    <xdr:col>15</xdr:col>
                    <xdr:colOff>190500</xdr:colOff>
                    <xdr:row>28</xdr:row>
                    <xdr:rowOff>133350</xdr:rowOff>
                  </from>
                  <to>
                    <xdr:col>15</xdr:col>
                    <xdr:colOff>419100</xdr:colOff>
                    <xdr:row>28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49" r:id="rId16" name="Check Box 13">
              <controlPr defaultSize="0" autoFill="0" autoLine="0" autoPict="0">
                <anchor moveWithCells="1">
                  <from>
                    <xdr:col>16</xdr:col>
                    <xdr:colOff>200025</xdr:colOff>
                    <xdr:row>29</xdr:row>
                    <xdr:rowOff>19050</xdr:rowOff>
                  </from>
                  <to>
                    <xdr:col>16</xdr:col>
                    <xdr:colOff>419100</xdr:colOff>
                    <xdr:row>29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50" r:id="rId17" name="Check Box 14">
              <controlPr defaultSize="0" autoFill="0" autoLine="0" autoPict="0">
                <anchor moveWithCells="1">
                  <from>
                    <xdr:col>15</xdr:col>
                    <xdr:colOff>190500</xdr:colOff>
                    <xdr:row>29</xdr:row>
                    <xdr:rowOff>19050</xdr:rowOff>
                  </from>
                  <to>
                    <xdr:col>15</xdr:col>
                    <xdr:colOff>419100</xdr:colOff>
                    <xdr:row>29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51" r:id="rId18" name="Check Box 15">
              <controlPr defaultSize="0" autoFill="0" autoLine="0" autoPict="0">
                <anchor moveWithCells="1">
                  <from>
                    <xdr:col>16</xdr:col>
                    <xdr:colOff>200025</xdr:colOff>
                    <xdr:row>30</xdr:row>
                    <xdr:rowOff>38100</xdr:rowOff>
                  </from>
                  <to>
                    <xdr:col>16</xdr:col>
                    <xdr:colOff>419100</xdr:colOff>
                    <xdr:row>30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52" r:id="rId19" name="Check Box 16">
              <controlPr defaultSize="0" autoFill="0" autoLine="0" autoPict="0">
                <anchor moveWithCells="1">
                  <from>
                    <xdr:col>15</xdr:col>
                    <xdr:colOff>190500</xdr:colOff>
                    <xdr:row>30</xdr:row>
                    <xdr:rowOff>38100</xdr:rowOff>
                  </from>
                  <to>
                    <xdr:col>15</xdr:col>
                    <xdr:colOff>419100</xdr:colOff>
                    <xdr:row>30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55" r:id="rId20" name="Check Box 19">
              <controlPr defaultSize="0" autoFill="0" autoLine="0" autoPict="0">
                <anchor>
                  <from>
                    <xdr:col>13</xdr:col>
                    <xdr:colOff>57150</xdr:colOff>
                    <xdr:row>10</xdr:row>
                    <xdr:rowOff>333375</xdr:rowOff>
                  </from>
                  <to>
                    <xdr:col>13</xdr:col>
                    <xdr:colOff>238125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9956" r:id="rId21" name="Check Box 20">
              <controlPr defaultSize="0" autoFill="0" autoLine="0" autoPict="0">
                <anchor>
                  <from>
                    <xdr:col>4</xdr:col>
                    <xdr:colOff>504825</xdr:colOff>
                    <xdr:row>12</xdr:row>
                    <xdr:rowOff>57150</xdr:rowOff>
                  </from>
                  <to>
                    <xdr:col>4</xdr:col>
                    <xdr:colOff>714375</xdr:colOff>
                    <xdr:row>12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>
    <pageSetUpPr fitToPage="1"/>
  </sheetPr>
  <dimension ref="A1:AI32"/>
  <sheetViews>
    <sheetView showGridLines="0" zoomScale="85" zoomScaleNormal="85" workbookViewId="0">
      <selection activeCell="B1" sqref="B1:J1"/>
    </sheetView>
  </sheetViews>
  <sheetFormatPr defaultColWidth="9" defaultRowHeight="16.5"/>
  <cols>
    <col min="1" max="1" width="14.125" style="1" customWidth="1"/>
    <col min="2" max="2" width="10.5" style="1" customWidth="1"/>
    <col min="3" max="6" width="9.875" style="1" customWidth="1"/>
    <col min="7" max="7" width="11" style="1" customWidth="1"/>
    <col min="8" max="8" width="24" style="1" customWidth="1"/>
    <col min="9" max="10" width="8.25" style="2" customWidth="1"/>
    <col min="11" max="11" width="1.625" customWidth="1"/>
    <col min="12" max="14" width="9" style="2"/>
    <col min="15" max="15" width="3.25" style="2" customWidth="1"/>
    <col min="16" max="16" width="11.375" style="185" customWidth="1"/>
    <col min="17" max="17" width="9" style="2" customWidth="1"/>
    <col min="18" max="19" width="9" style="2"/>
    <col min="20" max="20" width="19.125" style="2" customWidth="1"/>
    <col min="21" max="23" width="9" style="2"/>
    <col min="24" max="24" width="55.125" style="2" customWidth="1"/>
    <col min="25" max="25" width="6.375" style="2" customWidth="1"/>
    <col min="26" max="26" width="11.875" style="2" bestFit="1" customWidth="1"/>
    <col min="27" max="27" width="8.75" style="2" bestFit="1" customWidth="1"/>
    <col min="28" max="28" width="12.625" style="2" customWidth="1"/>
    <col min="29" max="29" width="9" style="2"/>
    <col min="30" max="30" width="13.75" style="2" customWidth="1"/>
    <col min="31" max="31" width="18.75" style="2" customWidth="1"/>
    <col min="32" max="32" width="14.875" style="2" customWidth="1"/>
    <col min="33" max="34" width="9" style="2"/>
    <col min="35" max="35" width="13.25" style="2" customWidth="1"/>
    <col min="36" max="16384" width="9" style="2"/>
  </cols>
  <sheetData>
    <row r="1" spans="1:35" s="233" customFormat="1" ht="30" customHeight="1">
      <c r="A1" s="235" t="s">
        <v>344</v>
      </c>
      <c r="B1" s="264" t="s">
        <v>24</v>
      </c>
      <c r="C1" s="264"/>
      <c r="D1" s="264"/>
      <c r="E1" s="264"/>
      <c r="F1" s="264"/>
      <c r="G1" s="264"/>
      <c r="H1" s="264"/>
      <c r="I1" s="264"/>
      <c r="J1" s="264"/>
      <c r="L1" s="234"/>
      <c r="M1" s="234"/>
      <c r="N1" s="234"/>
      <c r="O1" s="234"/>
      <c r="P1" s="235" t="s">
        <v>491</v>
      </c>
      <c r="Q1" s="264" t="s">
        <v>582</v>
      </c>
      <c r="R1" s="264"/>
      <c r="S1" s="264"/>
      <c r="T1" s="264"/>
      <c r="U1" s="264"/>
      <c r="V1" s="264"/>
      <c r="W1" s="264"/>
      <c r="X1" s="264"/>
      <c r="Z1" s="235" t="s">
        <v>493</v>
      </c>
      <c r="AA1" s="264" t="s">
        <v>513</v>
      </c>
      <c r="AB1" s="264"/>
      <c r="AC1" s="264"/>
      <c r="AD1" s="264"/>
      <c r="AE1" s="264"/>
      <c r="AF1" s="264"/>
      <c r="AG1" s="264"/>
      <c r="AH1" s="264"/>
      <c r="AI1" s="264"/>
    </row>
    <row r="2" spans="1:35" s="233" customFormat="1" ht="20.25" customHeight="1" thickBot="1">
      <c r="A2" s="232" t="s">
        <v>343</v>
      </c>
      <c r="B2" s="476" t="s">
        <v>25</v>
      </c>
      <c r="C2" s="476"/>
      <c r="D2" s="476"/>
      <c r="E2" s="476"/>
      <c r="F2" s="476"/>
      <c r="G2" s="476"/>
      <c r="H2" s="476"/>
      <c r="I2" s="476"/>
      <c r="J2" s="476"/>
      <c r="P2" s="242" t="s">
        <v>556</v>
      </c>
      <c r="Z2" s="242" t="s">
        <v>556</v>
      </c>
    </row>
    <row r="3" spans="1:35" ht="27" customHeight="1">
      <c r="A3" s="541" t="s">
        <v>340</v>
      </c>
      <c r="B3" s="542"/>
      <c r="C3" s="536" t="s">
        <v>5</v>
      </c>
      <c r="D3" s="537"/>
      <c r="E3" s="537"/>
      <c r="F3" s="537"/>
      <c r="G3" s="104" t="s">
        <v>6</v>
      </c>
      <c r="H3" s="170" t="s">
        <v>7</v>
      </c>
      <c r="I3" s="537" t="s">
        <v>8</v>
      </c>
      <c r="J3" s="538"/>
      <c r="P3" s="245" t="s">
        <v>494</v>
      </c>
      <c r="Q3" s="523" t="s">
        <v>495</v>
      </c>
      <c r="R3" s="523"/>
      <c r="S3" s="523"/>
      <c r="T3" s="523"/>
      <c r="U3" s="246" t="s">
        <v>496</v>
      </c>
      <c r="V3" s="523" t="s">
        <v>568</v>
      </c>
      <c r="W3" s="523"/>
      <c r="X3" s="556"/>
      <c r="Z3" s="521" t="s">
        <v>521</v>
      </c>
      <c r="AA3" s="523" t="s">
        <v>514</v>
      </c>
      <c r="AB3" s="523"/>
      <c r="AC3" s="523"/>
      <c r="AD3" s="523" t="s">
        <v>15</v>
      </c>
      <c r="AE3" s="523" t="s">
        <v>518</v>
      </c>
      <c r="AF3" s="523" t="s">
        <v>519</v>
      </c>
      <c r="AG3" s="523" t="s">
        <v>520</v>
      </c>
      <c r="AH3" s="523" t="s">
        <v>456</v>
      </c>
      <c r="AI3" s="556" t="s">
        <v>525</v>
      </c>
    </row>
    <row r="4" spans="1:35" ht="30" customHeight="1" thickBot="1">
      <c r="A4" s="543"/>
      <c r="B4" s="544"/>
      <c r="C4" s="547" t="s">
        <v>4</v>
      </c>
      <c r="D4" s="548"/>
      <c r="E4" s="549"/>
      <c r="F4" s="550"/>
      <c r="G4" s="391" t="s">
        <v>18</v>
      </c>
      <c r="H4" s="391" t="s">
        <v>445</v>
      </c>
      <c r="I4" s="391">
        <v>5199</v>
      </c>
      <c r="J4" s="392"/>
      <c r="P4" s="285">
        <v>1</v>
      </c>
      <c r="Q4" s="557" t="s">
        <v>498</v>
      </c>
      <c r="R4" s="557"/>
      <c r="S4" s="557"/>
      <c r="T4" s="557"/>
      <c r="U4" s="535"/>
      <c r="V4" s="526" t="s">
        <v>574</v>
      </c>
      <c r="W4" s="527"/>
      <c r="X4" s="528"/>
      <c r="Z4" s="522"/>
      <c r="AA4" s="204" t="s">
        <v>515</v>
      </c>
      <c r="AB4" s="204" t="s">
        <v>516</v>
      </c>
      <c r="AC4" s="204" t="s">
        <v>517</v>
      </c>
      <c r="AD4" s="524"/>
      <c r="AE4" s="524"/>
      <c r="AF4" s="524"/>
      <c r="AG4" s="524"/>
      <c r="AH4" s="524"/>
      <c r="AI4" s="558"/>
    </row>
    <row r="5" spans="1:35" ht="30" customHeight="1" thickTop="1">
      <c r="A5" s="545"/>
      <c r="B5" s="546"/>
      <c r="C5" s="551" t="s">
        <v>38</v>
      </c>
      <c r="D5" s="552"/>
      <c r="E5" s="539"/>
      <c r="F5" s="540"/>
      <c r="G5" s="393"/>
      <c r="H5" s="393"/>
      <c r="I5" s="393"/>
      <c r="J5" s="394"/>
      <c r="P5" s="285"/>
      <c r="Q5" s="557"/>
      <c r="R5" s="557"/>
      <c r="S5" s="557"/>
      <c r="T5" s="557"/>
      <c r="U5" s="535"/>
      <c r="V5" s="529"/>
      <c r="W5" s="530"/>
      <c r="X5" s="531"/>
      <c r="Z5" s="194">
        <v>1</v>
      </c>
      <c r="AA5" s="197"/>
      <c r="AB5" s="197"/>
      <c r="AC5" s="197" t="s">
        <v>346</v>
      </c>
      <c r="AD5" s="197" t="s">
        <v>522</v>
      </c>
      <c r="AE5" s="198">
        <v>46341</v>
      </c>
      <c r="AF5" s="197" t="s">
        <v>492</v>
      </c>
      <c r="AG5" s="197" t="s">
        <v>523</v>
      </c>
      <c r="AH5" s="197" t="s">
        <v>524</v>
      </c>
      <c r="AI5" s="199">
        <v>3220</v>
      </c>
    </row>
    <row r="6" spans="1:35" ht="60" customHeight="1">
      <c r="A6" s="603" t="s">
        <v>451</v>
      </c>
      <c r="B6" s="615"/>
      <c r="C6" s="621" t="s">
        <v>492</v>
      </c>
      <c r="D6" s="622"/>
      <c r="E6" s="622"/>
      <c r="F6" s="622"/>
      <c r="G6" s="623"/>
      <c r="H6" s="174" t="s">
        <v>456</v>
      </c>
      <c r="I6" s="553" t="s">
        <v>524</v>
      </c>
      <c r="J6" s="554"/>
      <c r="P6" s="285">
        <v>2</v>
      </c>
      <c r="Q6" s="525" t="s">
        <v>497</v>
      </c>
      <c r="R6" s="525"/>
      <c r="S6" s="525"/>
      <c r="T6" s="525"/>
      <c r="U6" s="535"/>
      <c r="V6" s="526" t="s">
        <v>560</v>
      </c>
      <c r="W6" s="527"/>
      <c r="X6" s="528"/>
      <c r="Z6" s="191">
        <v>2</v>
      </c>
      <c r="AA6" s="190"/>
      <c r="AB6" s="190"/>
      <c r="AC6" s="190"/>
      <c r="AD6" s="190"/>
      <c r="AE6" s="190"/>
      <c r="AF6" s="190"/>
      <c r="AG6" s="190"/>
      <c r="AH6" s="190"/>
      <c r="AI6" s="195"/>
    </row>
    <row r="7" spans="1:35" s="3" customFormat="1" ht="27.75" customHeight="1" thickBot="1">
      <c r="A7" s="589" t="s">
        <v>448</v>
      </c>
      <c r="B7" s="620"/>
      <c r="C7" s="630" t="s">
        <v>341</v>
      </c>
      <c r="D7" s="618" t="s">
        <v>26</v>
      </c>
      <c r="E7" s="618" t="s">
        <v>27</v>
      </c>
      <c r="F7" s="616" t="s">
        <v>345</v>
      </c>
      <c r="G7" s="624" t="s">
        <v>443</v>
      </c>
      <c r="H7" s="625"/>
      <c r="I7" s="463" t="s">
        <v>446</v>
      </c>
      <c r="J7" s="555"/>
      <c r="P7" s="285"/>
      <c r="Q7" s="525"/>
      <c r="R7" s="525"/>
      <c r="S7" s="525"/>
      <c r="T7" s="525"/>
      <c r="U7" s="535"/>
      <c r="V7" s="529"/>
      <c r="W7" s="530"/>
      <c r="X7" s="531"/>
      <c r="Z7" s="192">
        <v>3</v>
      </c>
      <c r="AA7" s="193"/>
      <c r="AB7" s="193"/>
      <c r="AC7" s="193"/>
      <c r="AD7" s="193"/>
      <c r="AE7" s="193"/>
      <c r="AF7" s="193"/>
      <c r="AG7" s="193"/>
      <c r="AH7" s="193"/>
      <c r="AI7" s="196"/>
    </row>
    <row r="8" spans="1:35" ht="44.25" customHeight="1">
      <c r="A8" s="543"/>
      <c r="B8" s="544"/>
      <c r="C8" s="631"/>
      <c r="D8" s="619"/>
      <c r="E8" s="619"/>
      <c r="F8" s="617"/>
      <c r="G8" s="626"/>
      <c r="H8" s="627"/>
      <c r="I8" s="17" t="s">
        <v>28</v>
      </c>
      <c r="J8" s="18" t="s">
        <v>29</v>
      </c>
      <c r="P8" s="243">
        <v>3</v>
      </c>
      <c r="Q8" s="525" t="s">
        <v>499</v>
      </c>
      <c r="R8" s="525"/>
      <c r="S8" s="525"/>
      <c r="T8" s="525"/>
      <c r="U8" s="189"/>
      <c r="V8" s="532" t="s">
        <v>500</v>
      </c>
      <c r="W8" s="533"/>
      <c r="X8" s="534"/>
      <c r="Z8" s="2" t="s">
        <v>565</v>
      </c>
    </row>
    <row r="9" spans="1:35" ht="39.950000000000003" customHeight="1">
      <c r="A9" s="545"/>
      <c r="B9" s="546"/>
      <c r="C9" s="34"/>
      <c r="D9" s="31"/>
      <c r="E9" s="31"/>
      <c r="F9" s="19"/>
      <c r="G9" s="628"/>
      <c r="H9" s="629"/>
      <c r="I9" s="30"/>
      <c r="J9" s="32"/>
      <c r="P9" s="243">
        <v>4</v>
      </c>
      <c r="Q9" s="525" t="s">
        <v>502</v>
      </c>
      <c r="R9" s="525"/>
      <c r="S9" s="525"/>
      <c r="T9" s="525"/>
      <c r="U9" s="188"/>
      <c r="V9" s="532" t="s">
        <v>501</v>
      </c>
      <c r="W9" s="533"/>
      <c r="X9" s="534"/>
      <c r="Z9" s="559">
        <v>46127</v>
      </c>
      <c r="AA9" s="520"/>
      <c r="AB9" s="520"/>
      <c r="AC9" s="520"/>
      <c r="AD9" s="520"/>
      <c r="AE9" s="520"/>
      <c r="AF9" s="520"/>
      <c r="AG9" s="520"/>
      <c r="AH9" s="520"/>
      <c r="AI9" s="520"/>
    </row>
    <row r="10" spans="1:35" ht="48" customHeight="1">
      <c r="A10" s="603" t="s">
        <v>452</v>
      </c>
      <c r="B10" s="604"/>
      <c r="C10" s="587"/>
      <c r="D10" s="587"/>
      <c r="E10" s="587"/>
      <c r="F10" s="587"/>
      <c r="G10" s="587"/>
      <c r="H10" s="587"/>
      <c r="I10" s="587"/>
      <c r="J10" s="588"/>
      <c r="P10" s="243">
        <v>5</v>
      </c>
      <c r="Q10" s="525" t="s">
        <v>503</v>
      </c>
      <c r="R10" s="525"/>
      <c r="S10" s="525"/>
      <c r="T10" s="525"/>
      <c r="U10" s="187"/>
      <c r="V10" s="532" t="s">
        <v>504</v>
      </c>
      <c r="W10" s="533"/>
      <c r="X10" s="534"/>
      <c r="Z10" s="519" t="s">
        <v>526</v>
      </c>
      <c r="AA10" s="519"/>
      <c r="AB10" s="519"/>
      <c r="AC10" s="519"/>
      <c r="AD10" s="519"/>
      <c r="AE10" s="519"/>
      <c r="AF10" s="519"/>
      <c r="AG10" s="519"/>
      <c r="AH10" s="519"/>
      <c r="AI10" s="519"/>
    </row>
    <row r="11" spans="1:35" ht="27.95" customHeight="1">
      <c r="A11" s="589" t="s">
        <v>32</v>
      </c>
      <c r="B11" s="590"/>
      <c r="C11" s="590"/>
      <c r="D11" s="590"/>
      <c r="E11" s="590"/>
      <c r="F11" s="590"/>
      <c r="G11" s="590"/>
      <c r="H11" s="590"/>
      <c r="I11" s="590"/>
      <c r="J11" s="591"/>
      <c r="P11" s="285">
        <v>6</v>
      </c>
      <c r="Q11" s="525" t="s">
        <v>506</v>
      </c>
      <c r="R11" s="525"/>
      <c r="S11" s="525"/>
      <c r="T11" s="525"/>
      <c r="U11" s="284"/>
      <c r="V11" s="526" t="s">
        <v>505</v>
      </c>
      <c r="W11" s="527"/>
      <c r="X11" s="528"/>
      <c r="Z11" s="520" t="s">
        <v>527</v>
      </c>
      <c r="AA11" s="520"/>
      <c r="AB11" s="520"/>
      <c r="AC11" s="520"/>
      <c r="AD11" s="520"/>
      <c r="AE11" s="520"/>
      <c r="AF11" s="520"/>
      <c r="AG11" s="520"/>
      <c r="AH11" s="520"/>
      <c r="AI11" s="520"/>
    </row>
    <row r="12" spans="1:35" ht="27.75" customHeight="1">
      <c r="A12" s="635" t="s">
        <v>30</v>
      </c>
      <c r="B12" s="636"/>
      <c r="C12" s="636" t="s">
        <v>31</v>
      </c>
      <c r="D12" s="636"/>
      <c r="E12" s="636"/>
      <c r="F12" s="636" t="s">
        <v>33</v>
      </c>
      <c r="G12" s="636"/>
      <c r="H12" s="636"/>
      <c r="I12" s="605" t="s">
        <v>447</v>
      </c>
      <c r="J12" s="606"/>
      <c r="P12" s="285"/>
      <c r="Q12" s="525"/>
      <c r="R12" s="525"/>
      <c r="S12" s="525"/>
      <c r="T12" s="525"/>
      <c r="U12" s="284"/>
      <c r="V12" s="529"/>
      <c r="W12" s="530"/>
      <c r="X12" s="531"/>
      <c r="Z12" s="520"/>
      <c r="AA12" s="520"/>
      <c r="AB12" s="520"/>
      <c r="AC12" s="520"/>
      <c r="AD12" s="520"/>
      <c r="AE12" s="520"/>
      <c r="AF12" s="520"/>
      <c r="AG12" s="520"/>
      <c r="AH12" s="520"/>
      <c r="AI12" s="520"/>
    </row>
    <row r="13" spans="1:35" ht="39.950000000000003" customHeight="1">
      <c r="A13" s="574" t="s">
        <v>428</v>
      </c>
      <c r="B13" s="637"/>
      <c r="C13" s="632">
        <v>1200</v>
      </c>
      <c r="D13" s="633"/>
      <c r="E13" s="634"/>
      <c r="F13" s="576">
        <f>C13*$I$13</f>
        <v>1440000</v>
      </c>
      <c r="G13" s="577"/>
      <c r="H13" s="578"/>
      <c r="I13" s="568">
        <v>1200</v>
      </c>
      <c r="J13" s="569"/>
      <c r="P13" s="243">
        <v>7</v>
      </c>
      <c r="Q13" s="525" t="s">
        <v>507</v>
      </c>
      <c r="R13" s="525"/>
      <c r="S13" s="525"/>
      <c r="T13" s="525"/>
      <c r="U13" s="186"/>
      <c r="V13" s="562" t="s">
        <v>508</v>
      </c>
      <c r="W13" s="563"/>
      <c r="X13" s="564"/>
    </row>
    <row r="14" spans="1:35" ht="58.5" customHeight="1">
      <c r="A14" s="574" t="s">
        <v>453</v>
      </c>
      <c r="B14" s="548"/>
      <c r="C14" s="575"/>
      <c r="D14" s="575"/>
      <c r="E14" s="575"/>
      <c r="F14" s="576">
        <f t="shared" ref="F14:F20" si="0">C14*$I$13</f>
        <v>0</v>
      </c>
      <c r="G14" s="577"/>
      <c r="H14" s="578"/>
      <c r="I14" s="570"/>
      <c r="J14" s="571"/>
      <c r="P14" s="243">
        <v>8</v>
      </c>
      <c r="Q14" s="525" t="s">
        <v>509</v>
      </c>
      <c r="R14" s="525"/>
      <c r="S14" s="525"/>
      <c r="T14" s="525"/>
      <c r="U14" s="186"/>
      <c r="V14" s="562" t="s">
        <v>510</v>
      </c>
      <c r="W14" s="563"/>
      <c r="X14" s="564"/>
    </row>
    <row r="15" spans="1:35" ht="61.5" customHeight="1" thickBot="1">
      <c r="A15" s="560" t="s">
        <v>441</v>
      </c>
      <c r="B15" s="561"/>
      <c r="C15" s="565"/>
      <c r="D15" s="566"/>
      <c r="E15" s="567"/>
      <c r="F15" s="576">
        <f t="shared" si="0"/>
        <v>0</v>
      </c>
      <c r="G15" s="577"/>
      <c r="H15" s="578"/>
      <c r="I15" s="570"/>
      <c r="J15" s="571"/>
      <c r="P15" s="244">
        <v>9</v>
      </c>
      <c r="Q15" s="579" t="s">
        <v>566</v>
      </c>
      <c r="R15" s="579"/>
      <c r="S15" s="579"/>
      <c r="T15" s="579"/>
      <c r="U15" s="222"/>
      <c r="V15" s="580" t="s">
        <v>567</v>
      </c>
      <c r="W15" s="581"/>
      <c r="X15" s="582"/>
    </row>
    <row r="16" spans="1:35" ht="39.950000000000003" customHeight="1">
      <c r="A16" s="560" t="s">
        <v>559</v>
      </c>
      <c r="B16" s="561"/>
      <c r="C16" s="565"/>
      <c r="D16" s="566"/>
      <c r="E16" s="567"/>
      <c r="F16" s="576">
        <f t="shared" si="0"/>
        <v>0</v>
      </c>
      <c r="G16" s="577"/>
      <c r="H16" s="578"/>
      <c r="I16" s="570"/>
      <c r="J16" s="571"/>
      <c r="P16" s="518" t="s">
        <v>543</v>
      </c>
      <c r="Q16" s="518"/>
      <c r="R16" s="518"/>
      <c r="S16" s="518"/>
      <c r="T16" s="518"/>
      <c r="U16" s="518"/>
      <c r="V16" s="518"/>
      <c r="W16" s="518"/>
      <c r="X16" s="518"/>
    </row>
    <row r="17" spans="1:24" ht="39.950000000000003" customHeight="1">
      <c r="A17" s="560" t="s">
        <v>449</v>
      </c>
      <c r="B17" s="561"/>
      <c r="C17" s="565"/>
      <c r="D17" s="566"/>
      <c r="E17" s="567"/>
      <c r="F17" s="576">
        <f t="shared" si="0"/>
        <v>0</v>
      </c>
      <c r="G17" s="577"/>
      <c r="H17" s="578"/>
      <c r="I17" s="570"/>
      <c r="J17" s="571"/>
      <c r="P17" s="559">
        <v>46127</v>
      </c>
      <c r="Q17" s="559"/>
      <c r="R17" s="559"/>
      <c r="S17" s="559"/>
      <c r="T17" s="559"/>
      <c r="U17" s="559"/>
      <c r="V17" s="559"/>
      <c r="W17" s="559"/>
      <c r="X17" s="559"/>
    </row>
    <row r="18" spans="1:24" ht="39.950000000000003" customHeight="1">
      <c r="A18" s="560" t="s">
        <v>450</v>
      </c>
      <c r="B18" s="561"/>
      <c r="C18" s="565"/>
      <c r="D18" s="566"/>
      <c r="E18" s="567"/>
      <c r="F18" s="576">
        <f t="shared" si="0"/>
        <v>0</v>
      </c>
      <c r="G18" s="577"/>
      <c r="H18" s="578"/>
      <c r="I18" s="570"/>
      <c r="J18" s="571"/>
      <c r="P18" s="519" t="s">
        <v>511</v>
      </c>
      <c r="Q18" s="519"/>
      <c r="R18" s="519"/>
      <c r="S18" s="519"/>
      <c r="T18" s="519"/>
      <c r="U18" s="519"/>
      <c r="V18" s="519"/>
      <c r="W18" s="519"/>
      <c r="X18" s="519"/>
    </row>
    <row r="19" spans="1:24" ht="39.950000000000003" customHeight="1">
      <c r="A19" s="560" t="s">
        <v>454</v>
      </c>
      <c r="B19" s="561"/>
      <c r="C19" s="565"/>
      <c r="D19" s="566"/>
      <c r="E19" s="567"/>
      <c r="F19" s="576">
        <f t="shared" si="0"/>
        <v>0</v>
      </c>
      <c r="G19" s="577"/>
      <c r="H19" s="578"/>
      <c r="I19" s="570"/>
      <c r="J19" s="571"/>
      <c r="P19" s="519" t="s">
        <v>536</v>
      </c>
      <c r="Q19" s="519"/>
      <c r="R19" s="519"/>
      <c r="S19" s="519"/>
      <c r="T19" s="519"/>
      <c r="U19" s="519"/>
      <c r="V19" s="519"/>
      <c r="W19" s="519"/>
      <c r="X19" s="519"/>
    </row>
    <row r="20" spans="1:24" ht="39.950000000000003" customHeight="1">
      <c r="A20" s="574" t="s">
        <v>429</v>
      </c>
      <c r="B20" s="548"/>
      <c r="C20" s="575"/>
      <c r="D20" s="575"/>
      <c r="E20" s="575"/>
      <c r="F20" s="576">
        <f t="shared" si="0"/>
        <v>0</v>
      </c>
      <c r="G20" s="577"/>
      <c r="H20" s="578"/>
      <c r="I20" s="570"/>
      <c r="J20" s="571"/>
    </row>
    <row r="21" spans="1:24" ht="39.950000000000003" customHeight="1">
      <c r="A21" s="574" t="s">
        <v>430</v>
      </c>
      <c r="B21" s="548"/>
      <c r="C21" s="607">
        <f>SUM(C13:E20)</f>
        <v>1200</v>
      </c>
      <c r="D21" s="607"/>
      <c r="E21" s="607"/>
      <c r="F21" s="614">
        <f>SUM(F13:H20)</f>
        <v>1440000</v>
      </c>
      <c r="G21" s="614"/>
      <c r="H21" s="614"/>
      <c r="I21" s="572"/>
      <c r="J21" s="573"/>
    </row>
    <row r="22" spans="1:24" ht="15" customHeight="1">
      <c r="A22" s="610" t="s">
        <v>34</v>
      </c>
      <c r="B22" s="611"/>
      <c r="C22" s="611"/>
      <c r="D22" s="611"/>
      <c r="E22" s="611"/>
      <c r="F22" s="611"/>
      <c r="G22" s="611"/>
      <c r="H22" s="611"/>
      <c r="I22" s="601" t="s">
        <v>431</v>
      </c>
      <c r="J22" s="602"/>
    </row>
    <row r="23" spans="1:24" ht="15" customHeight="1">
      <c r="A23" s="612"/>
      <c r="B23" s="613"/>
      <c r="C23" s="613"/>
      <c r="D23" s="613"/>
      <c r="E23" s="613"/>
      <c r="F23" s="613"/>
      <c r="G23" s="613"/>
      <c r="H23" s="613"/>
      <c r="I23" s="151" t="s">
        <v>11</v>
      </c>
      <c r="J23" s="5" t="s">
        <v>12</v>
      </c>
    </row>
    <row r="24" spans="1:24" ht="30" customHeight="1">
      <c r="A24" s="592" t="s">
        <v>10</v>
      </c>
      <c r="B24" s="595" t="s">
        <v>455</v>
      </c>
      <c r="C24" s="596"/>
      <c r="D24" s="596"/>
      <c r="E24" s="596"/>
      <c r="F24" s="596"/>
      <c r="G24" s="596"/>
      <c r="H24" s="596"/>
      <c r="I24" s="105"/>
      <c r="J24" s="8"/>
    </row>
    <row r="25" spans="1:24" ht="30" customHeight="1">
      <c r="A25" s="593"/>
      <c r="B25" s="597" t="s">
        <v>37</v>
      </c>
      <c r="C25" s="598"/>
      <c r="D25" s="598"/>
      <c r="E25" s="598"/>
      <c r="F25" s="598"/>
      <c r="G25" s="598"/>
      <c r="H25" s="598"/>
      <c r="I25" s="106"/>
      <c r="J25" s="10"/>
    </row>
    <row r="26" spans="1:24" ht="30" customHeight="1">
      <c r="A26" s="593"/>
      <c r="B26" s="597" t="s">
        <v>457</v>
      </c>
      <c r="C26" s="598"/>
      <c r="D26" s="598"/>
      <c r="E26" s="598"/>
      <c r="F26" s="598"/>
      <c r="G26" s="598"/>
      <c r="H26" s="598"/>
      <c r="I26" s="106"/>
      <c r="J26" s="10"/>
    </row>
    <row r="27" spans="1:24" ht="34.5" customHeight="1">
      <c r="A27" s="594"/>
      <c r="B27" s="599" t="s">
        <v>590</v>
      </c>
      <c r="C27" s="600"/>
      <c r="D27" s="600"/>
      <c r="E27" s="600"/>
      <c r="F27" s="600"/>
      <c r="G27" s="600"/>
      <c r="H27" s="600"/>
      <c r="I27" s="107"/>
      <c r="J27" s="12"/>
    </row>
    <row r="28" spans="1:24" ht="24.75" customHeight="1">
      <c r="A28" s="280">
        <v>46127</v>
      </c>
      <c r="B28" s="281"/>
      <c r="C28" s="281"/>
      <c r="D28" s="281"/>
      <c r="E28" s="281"/>
      <c r="F28" s="281"/>
      <c r="G28" s="281"/>
      <c r="H28" s="281"/>
      <c r="I28" s="281"/>
      <c r="J28" s="282"/>
    </row>
    <row r="29" spans="1:24" ht="27.95" customHeight="1">
      <c r="A29" s="13"/>
      <c r="B29" s="14"/>
      <c r="C29" s="14"/>
      <c r="D29" s="14"/>
      <c r="E29" s="14"/>
      <c r="F29" s="14"/>
      <c r="G29" s="33" t="s">
        <v>35</v>
      </c>
      <c r="H29" s="389" t="str">
        <f>IF($H$4="","",$H$4)</f>
        <v>홍길동</v>
      </c>
      <c r="I29" s="389"/>
      <c r="J29" s="37"/>
    </row>
    <row r="30" spans="1:24" ht="30" customHeight="1" thickBot="1">
      <c r="A30" s="15" t="s">
        <v>13</v>
      </c>
      <c r="B30" s="583"/>
      <c r="C30" s="584"/>
      <c r="D30" s="585" t="s">
        <v>14</v>
      </c>
      <c r="E30" s="586"/>
      <c r="F30" s="608"/>
      <c r="G30" s="609"/>
      <c r="H30" s="173" t="s">
        <v>444</v>
      </c>
      <c r="I30" s="304" t="s">
        <v>432</v>
      </c>
      <c r="J30" s="305"/>
    </row>
    <row r="31" spans="1:24" ht="56.25" customHeight="1"/>
    <row r="32" spans="1:24" ht="16.5" customHeight="1"/>
  </sheetData>
  <protectedRanges>
    <protectedRange sqref="I30 C10 H29 B30 F30" name="우수학술지 논문게재료"/>
    <protectedRange sqref="B30 F30 A28 I8 C10 H8:H9 H11" name="국제학술회의 참가경비"/>
    <protectedRange sqref="C13:H21" name="우수학술지 논문게재료_1"/>
    <protectedRange sqref="D13:H13 F14:H20" name="국제학술회의 참가경비_1"/>
    <protectedRange sqref="I13:J21" name="우수학술지 논문게재료_2"/>
    <protectedRange sqref="I13:J13" name="국제학술회의 참가경비_2"/>
    <protectedRange sqref="E4:J5" name="우수학술지 논문게재료_3"/>
    <protectedRange sqref="E4:E5 G4:I4" name="국제학술회의 참가경비_3"/>
    <protectedRange sqref="C6" name="우수학술지 논문게재료_4"/>
    <protectedRange sqref="I6" name="우수학술지 논문게재료_2_1"/>
  </protectedRanges>
  <mergeCells count="114">
    <mergeCell ref="A6:B6"/>
    <mergeCell ref="F7:F8"/>
    <mergeCell ref="E7:E8"/>
    <mergeCell ref="A7:B9"/>
    <mergeCell ref="C15:E15"/>
    <mergeCell ref="C6:G6"/>
    <mergeCell ref="G7:H8"/>
    <mergeCell ref="G9:H9"/>
    <mergeCell ref="C7:C8"/>
    <mergeCell ref="D7:D8"/>
    <mergeCell ref="F13:H13"/>
    <mergeCell ref="C13:E13"/>
    <mergeCell ref="A12:B12"/>
    <mergeCell ref="A14:B14"/>
    <mergeCell ref="C14:E14"/>
    <mergeCell ref="F14:H14"/>
    <mergeCell ref="A13:B13"/>
    <mergeCell ref="C12:E12"/>
    <mergeCell ref="F12:H12"/>
    <mergeCell ref="A15:B15"/>
    <mergeCell ref="F15:H15"/>
    <mergeCell ref="B30:C30"/>
    <mergeCell ref="D30:E30"/>
    <mergeCell ref="C10:J10"/>
    <mergeCell ref="A11:J11"/>
    <mergeCell ref="I30:J30"/>
    <mergeCell ref="H29:I29"/>
    <mergeCell ref="A28:J28"/>
    <mergeCell ref="A24:A27"/>
    <mergeCell ref="B24:H24"/>
    <mergeCell ref="B25:H25"/>
    <mergeCell ref="B26:H26"/>
    <mergeCell ref="B27:H27"/>
    <mergeCell ref="F20:H20"/>
    <mergeCell ref="A21:B21"/>
    <mergeCell ref="I22:J22"/>
    <mergeCell ref="A10:B10"/>
    <mergeCell ref="I12:J12"/>
    <mergeCell ref="C21:E21"/>
    <mergeCell ref="F30:G30"/>
    <mergeCell ref="F19:H19"/>
    <mergeCell ref="F18:H18"/>
    <mergeCell ref="A22:H23"/>
    <mergeCell ref="F21:H21"/>
    <mergeCell ref="A17:B17"/>
    <mergeCell ref="A19:B19"/>
    <mergeCell ref="A18:B18"/>
    <mergeCell ref="P17:X17"/>
    <mergeCell ref="P18:X18"/>
    <mergeCell ref="V11:X12"/>
    <mergeCell ref="Q11:T12"/>
    <mergeCell ref="P11:P12"/>
    <mergeCell ref="U11:U12"/>
    <mergeCell ref="Q13:T13"/>
    <mergeCell ref="V13:X13"/>
    <mergeCell ref="Q14:T14"/>
    <mergeCell ref="V14:X14"/>
    <mergeCell ref="A16:B16"/>
    <mergeCell ref="C16:E16"/>
    <mergeCell ref="I13:J21"/>
    <mergeCell ref="A20:B20"/>
    <mergeCell ref="C20:E20"/>
    <mergeCell ref="F16:H16"/>
    <mergeCell ref="C18:E18"/>
    <mergeCell ref="C19:E19"/>
    <mergeCell ref="F17:H17"/>
    <mergeCell ref="C17:E17"/>
    <mergeCell ref="Q15:T15"/>
    <mergeCell ref="V15:X15"/>
    <mergeCell ref="AA1:AI1"/>
    <mergeCell ref="AE3:AE4"/>
    <mergeCell ref="AF3:AF4"/>
    <mergeCell ref="AG3:AG4"/>
    <mergeCell ref="AH3:AH4"/>
    <mergeCell ref="AI3:AI4"/>
    <mergeCell ref="AA3:AC3"/>
    <mergeCell ref="Z9:AI9"/>
    <mergeCell ref="Z10:AI10"/>
    <mergeCell ref="B1:J1"/>
    <mergeCell ref="B2:J2"/>
    <mergeCell ref="H4:H5"/>
    <mergeCell ref="I4:J5"/>
    <mergeCell ref="C3:F3"/>
    <mergeCell ref="I3:J3"/>
    <mergeCell ref="E5:F5"/>
    <mergeCell ref="A3:B5"/>
    <mergeCell ref="V8:X8"/>
    <mergeCell ref="C4:D4"/>
    <mergeCell ref="E4:F4"/>
    <mergeCell ref="G4:G5"/>
    <mergeCell ref="C5:D5"/>
    <mergeCell ref="I6:J6"/>
    <mergeCell ref="I7:J7"/>
    <mergeCell ref="Q1:X1"/>
    <mergeCell ref="P4:P5"/>
    <mergeCell ref="P6:P7"/>
    <mergeCell ref="U6:U7"/>
    <mergeCell ref="Q3:T3"/>
    <mergeCell ref="V3:X3"/>
    <mergeCell ref="Q8:T8"/>
    <mergeCell ref="V4:X5"/>
    <mergeCell ref="Q4:T5"/>
    <mergeCell ref="P16:X16"/>
    <mergeCell ref="P19:X19"/>
    <mergeCell ref="Z11:AI12"/>
    <mergeCell ref="Z3:Z4"/>
    <mergeCell ref="AD3:AD4"/>
    <mergeCell ref="Q10:T10"/>
    <mergeCell ref="Q6:T7"/>
    <mergeCell ref="V6:X7"/>
    <mergeCell ref="V9:X9"/>
    <mergeCell ref="V10:X10"/>
    <mergeCell ref="Q9:T9"/>
    <mergeCell ref="U4:U5"/>
  </mergeCells>
  <phoneticPr fontId="1" type="noConversion"/>
  <dataValidations count="2">
    <dataValidation type="list" allowBlank="1" showInputMessage="1" showErrorMessage="1" sqref="G4:G5" xr:uid="{00000000-0002-0000-0200-000000000000}">
      <formula1>"교수, 기금교수, HK교수, 부교수, 기금부교수, HK부교수, 조교수, 기금조교수, HK조교수"</formula1>
    </dataValidation>
    <dataValidation allowBlank="1" showInputMessage="1" showErrorMessage="1" prompt="신청서 당일 &quot;고시환율&quot; 기준" sqref="I13:J21" xr:uid="{00000000-0002-0000-0200-000001000000}"/>
  </dataValidations>
  <printOptions horizontalCentered="1"/>
  <pageMargins left="0.11811023622047245" right="0.11811023622047245" top="0.59055118110236227" bottom="0.19685039370078741" header="0.11811023622047245" footer="0.11811023622047245"/>
  <pageSetup paperSize="9" scale="68" orientation="portrait" errors="blank" r:id="rId1"/>
  <headerFooter>
    <oddHeader>&amp;L&amp;G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5" name="Check Box 1">
              <controlPr defaultSize="0" autoFill="0" autoLine="0" autoPict="0">
                <anchor>
                  <from>
                    <xdr:col>8</xdr:col>
                    <xdr:colOff>180975</xdr:colOff>
                    <xdr:row>23</xdr:row>
                    <xdr:rowOff>57150</xdr:rowOff>
                  </from>
                  <to>
                    <xdr:col>8</xdr:col>
                    <xdr:colOff>390525</xdr:colOff>
                    <xdr:row>23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8" r:id="rId6" name="Check Box 8">
              <controlPr defaultSize="0" autoFill="0" autoLine="0" autoPict="0">
                <anchor>
                  <from>
                    <xdr:col>9</xdr:col>
                    <xdr:colOff>190500</xdr:colOff>
                    <xdr:row>23</xdr:row>
                    <xdr:rowOff>57150</xdr:rowOff>
                  </from>
                  <to>
                    <xdr:col>9</xdr:col>
                    <xdr:colOff>400050</xdr:colOff>
                    <xdr:row>23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9" r:id="rId7" name="Check Box 9">
              <controlPr defaultSize="0" autoFill="0" autoLine="0" autoPict="0">
                <anchor>
                  <from>
                    <xdr:col>9</xdr:col>
                    <xdr:colOff>190500</xdr:colOff>
                    <xdr:row>24</xdr:row>
                    <xdr:rowOff>47625</xdr:rowOff>
                  </from>
                  <to>
                    <xdr:col>9</xdr:col>
                    <xdr:colOff>400050</xdr:colOff>
                    <xdr:row>24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0" r:id="rId8" name="Check Box 10">
              <controlPr defaultSize="0" autoFill="0" autoLine="0" autoPict="0">
                <anchor>
                  <from>
                    <xdr:col>8</xdr:col>
                    <xdr:colOff>180975</xdr:colOff>
                    <xdr:row>24</xdr:row>
                    <xdr:rowOff>57150</xdr:rowOff>
                  </from>
                  <to>
                    <xdr:col>8</xdr:col>
                    <xdr:colOff>390525</xdr:colOff>
                    <xdr:row>24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1" r:id="rId9" name="Check Box 11">
              <controlPr defaultSize="0" autoFill="0" autoLine="0" autoPict="0">
                <anchor>
                  <from>
                    <xdr:col>9</xdr:col>
                    <xdr:colOff>190500</xdr:colOff>
                    <xdr:row>25</xdr:row>
                    <xdr:rowOff>38100</xdr:rowOff>
                  </from>
                  <to>
                    <xdr:col>9</xdr:col>
                    <xdr:colOff>400050</xdr:colOff>
                    <xdr:row>25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2" r:id="rId10" name="Check Box 12">
              <controlPr defaultSize="0" autoFill="0" autoLine="0" autoPict="0">
                <anchor>
                  <from>
                    <xdr:col>8</xdr:col>
                    <xdr:colOff>180975</xdr:colOff>
                    <xdr:row>25</xdr:row>
                    <xdr:rowOff>47625</xdr:rowOff>
                  </from>
                  <to>
                    <xdr:col>8</xdr:col>
                    <xdr:colOff>390525</xdr:colOff>
                    <xdr:row>25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3" r:id="rId11" name="Check Box 13">
              <controlPr defaultSize="0" autoFill="0" autoLine="0" autoPict="0">
                <anchor>
                  <from>
                    <xdr:col>9</xdr:col>
                    <xdr:colOff>190500</xdr:colOff>
                    <xdr:row>26</xdr:row>
                    <xdr:rowOff>38100</xdr:rowOff>
                  </from>
                  <to>
                    <xdr:col>9</xdr:col>
                    <xdr:colOff>400050</xdr:colOff>
                    <xdr:row>26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4" r:id="rId12" name="Check Box 14">
              <controlPr defaultSize="0" autoFill="0" autoLine="0" autoPict="0">
                <anchor>
                  <from>
                    <xdr:col>8</xdr:col>
                    <xdr:colOff>180975</xdr:colOff>
                    <xdr:row>26</xdr:row>
                    <xdr:rowOff>38100</xdr:rowOff>
                  </from>
                  <to>
                    <xdr:col>8</xdr:col>
                    <xdr:colOff>390525</xdr:colOff>
                    <xdr:row>26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5" r:id="rId13" name="Option Button 25">
              <controlPr defaultSize="0" autoFill="0" autoLine="0" autoPict="0">
                <anchor moveWithCells="1">
                  <from>
                    <xdr:col>2</xdr:col>
                    <xdr:colOff>285750</xdr:colOff>
                    <xdr:row>8</xdr:row>
                    <xdr:rowOff>114300</xdr:rowOff>
                  </from>
                  <to>
                    <xdr:col>2</xdr:col>
                    <xdr:colOff>609600</xdr:colOff>
                    <xdr:row>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6" r:id="rId14" name="Option Button 26">
              <controlPr defaultSize="0" autoFill="0" autoLine="0" autoPict="0">
                <anchor moveWithCells="1">
                  <from>
                    <xdr:col>3</xdr:col>
                    <xdr:colOff>285750</xdr:colOff>
                    <xdr:row>8</xdr:row>
                    <xdr:rowOff>114300</xdr:rowOff>
                  </from>
                  <to>
                    <xdr:col>3</xdr:col>
                    <xdr:colOff>600075</xdr:colOff>
                    <xdr:row>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7" r:id="rId15" name="Option Button 27">
              <controlPr defaultSize="0" autoFill="0" autoLine="0" autoPict="0">
                <anchor moveWithCells="1">
                  <from>
                    <xdr:col>4</xdr:col>
                    <xdr:colOff>276225</xdr:colOff>
                    <xdr:row>8</xdr:row>
                    <xdr:rowOff>114300</xdr:rowOff>
                  </from>
                  <to>
                    <xdr:col>4</xdr:col>
                    <xdr:colOff>600075</xdr:colOff>
                    <xdr:row>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8" r:id="rId16" name="Option Button 28">
              <controlPr defaultSize="0" autoFill="0" autoLine="0" autoPict="0">
                <anchor>
                  <from>
                    <xdr:col>5</xdr:col>
                    <xdr:colOff>276225</xdr:colOff>
                    <xdr:row>8</xdr:row>
                    <xdr:rowOff>114300</xdr:rowOff>
                  </from>
                  <to>
                    <xdr:col>5</xdr:col>
                    <xdr:colOff>590550</xdr:colOff>
                    <xdr:row>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4" r:id="rId17" name="Check Box 44">
              <controlPr defaultSize="0" autoFill="0" autoLine="0" autoPict="0">
                <anchor>
                  <from>
                    <xdr:col>7</xdr:col>
                    <xdr:colOff>381000</xdr:colOff>
                    <xdr:row>8</xdr:row>
                    <xdr:rowOff>123825</xdr:rowOff>
                  </from>
                  <to>
                    <xdr:col>7</xdr:col>
                    <xdr:colOff>561975</xdr:colOff>
                    <xdr:row>8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5" r:id="rId18" name="Check Box 45">
              <controlPr defaultSize="0" autoFill="0" autoLine="0" autoPict="0">
                <anchor>
                  <from>
                    <xdr:col>8</xdr:col>
                    <xdr:colOff>219075</xdr:colOff>
                    <xdr:row>8</xdr:row>
                    <xdr:rowOff>123825</xdr:rowOff>
                  </from>
                  <to>
                    <xdr:col>8</xdr:col>
                    <xdr:colOff>400050</xdr:colOff>
                    <xdr:row>8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66" r:id="rId19" name="Check Box 46">
              <controlPr defaultSize="0" autoFill="0" autoLine="0" autoPict="0">
                <anchor>
                  <from>
                    <xdr:col>9</xdr:col>
                    <xdr:colOff>219075</xdr:colOff>
                    <xdr:row>8</xdr:row>
                    <xdr:rowOff>133350</xdr:rowOff>
                  </from>
                  <to>
                    <xdr:col>9</xdr:col>
                    <xdr:colOff>400050</xdr:colOff>
                    <xdr:row>8</xdr:row>
                    <xdr:rowOff>361950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24"/>
  <sheetViews>
    <sheetView showGridLines="0" zoomScale="70" zoomScaleNormal="70" workbookViewId="0">
      <selection activeCell="B1" sqref="B1:J1"/>
    </sheetView>
  </sheetViews>
  <sheetFormatPr defaultColWidth="9" defaultRowHeight="13.5"/>
  <cols>
    <col min="1" max="1" width="10.625" style="1" bestFit="1" customWidth="1"/>
    <col min="2" max="2" width="6.75" style="1" customWidth="1"/>
    <col min="3" max="3" width="9.625" style="1" customWidth="1"/>
    <col min="4" max="4" width="11.875" style="1" customWidth="1"/>
    <col min="5" max="8" width="9.625" style="1" customWidth="1"/>
    <col min="9" max="9" width="9.625" style="2" customWidth="1"/>
    <col min="10" max="10" width="10.75" style="2" customWidth="1"/>
    <col min="11" max="11" width="5.75" style="2" customWidth="1"/>
    <col min="12" max="12" width="11.5" style="2" bestFit="1" customWidth="1"/>
    <col min="13" max="16384" width="9" style="2"/>
  </cols>
  <sheetData>
    <row r="1" spans="1:21" s="233" customFormat="1" ht="30" customHeight="1">
      <c r="A1" s="236" t="s">
        <v>374</v>
      </c>
      <c r="B1" s="264" t="s">
        <v>587</v>
      </c>
      <c r="C1" s="264"/>
      <c r="D1" s="264"/>
      <c r="E1" s="264"/>
      <c r="F1" s="264"/>
      <c r="G1" s="264"/>
      <c r="H1" s="264"/>
      <c r="I1" s="264"/>
      <c r="J1" s="264"/>
      <c r="K1" s="234"/>
      <c r="L1" s="238" t="s">
        <v>399</v>
      </c>
      <c r="M1" s="264" t="s">
        <v>588</v>
      </c>
      <c r="N1" s="264"/>
      <c r="O1" s="264"/>
      <c r="P1" s="264"/>
      <c r="Q1" s="264"/>
      <c r="R1" s="264"/>
      <c r="S1" s="264"/>
      <c r="T1" s="264"/>
      <c r="U1" s="264"/>
    </row>
    <row r="2" spans="1:21" s="233" customFormat="1" ht="16.5" customHeight="1">
      <c r="A2" s="237" t="s">
        <v>39</v>
      </c>
      <c r="B2" s="476" t="s">
        <v>350</v>
      </c>
      <c r="C2" s="476"/>
      <c r="D2" s="476"/>
      <c r="E2" s="476"/>
      <c r="F2" s="476"/>
      <c r="G2" s="476"/>
      <c r="H2" s="476"/>
      <c r="I2" s="476"/>
      <c r="J2" s="476"/>
      <c r="K2" s="234"/>
      <c r="L2" s="237" t="s">
        <v>64</v>
      </c>
      <c r="M2" s="476" t="s">
        <v>349</v>
      </c>
      <c r="N2" s="476"/>
      <c r="O2" s="476"/>
      <c r="P2" s="476"/>
      <c r="Q2" s="476"/>
      <c r="R2" s="476"/>
      <c r="S2" s="476"/>
      <c r="T2" s="476"/>
      <c r="U2" s="476"/>
    </row>
    <row r="3" spans="1:21" customFormat="1" ht="16.5" customHeight="1" thickBot="1">
      <c r="A3" s="147"/>
      <c r="B3" s="144"/>
      <c r="C3" s="144"/>
      <c r="D3" s="144"/>
      <c r="E3" s="144"/>
      <c r="F3" s="144"/>
      <c r="G3" s="144"/>
      <c r="H3" s="144"/>
      <c r="I3" s="144"/>
      <c r="J3" s="144"/>
      <c r="K3" s="142"/>
      <c r="L3" s="147"/>
      <c r="M3" s="144"/>
      <c r="N3" s="144"/>
      <c r="O3" s="144"/>
      <c r="P3" s="144"/>
      <c r="Q3" s="144"/>
      <c r="R3" s="144"/>
      <c r="S3" s="144"/>
      <c r="T3" s="144"/>
      <c r="U3" s="144"/>
    </row>
    <row r="4" spans="1:21" ht="27" customHeight="1">
      <c r="A4" s="541" t="s">
        <v>300</v>
      </c>
      <c r="B4" s="542"/>
      <c r="C4" s="536" t="s">
        <v>351</v>
      </c>
      <c r="D4" s="537"/>
      <c r="E4" s="537"/>
      <c r="F4" s="537"/>
      <c r="G4" s="145" t="s">
        <v>352</v>
      </c>
      <c r="H4" s="686" t="s">
        <v>7</v>
      </c>
      <c r="I4" s="687"/>
      <c r="J4" s="146" t="s">
        <v>353</v>
      </c>
      <c r="L4" s="541" t="s">
        <v>300</v>
      </c>
      <c r="M4" s="542"/>
      <c r="N4" s="536" t="s">
        <v>375</v>
      </c>
      <c r="O4" s="537"/>
      <c r="P4" s="537"/>
      <c r="Q4" s="537"/>
      <c r="R4" s="145" t="s">
        <v>6</v>
      </c>
      <c r="S4" s="686" t="s">
        <v>7</v>
      </c>
      <c r="T4" s="687"/>
      <c r="U4" s="146" t="s">
        <v>376</v>
      </c>
    </row>
    <row r="5" spans="1:21" ht="27" customHeight="1">
      <c r="A5" s="543"/>
      <c r="B5" s="544"/>
      <c r="C5" s="547" t="s">
        <v>4</v>
      </c>
      <c r="D5" s="548"/>
      <c r="E5" s="549" t="s">
        <v>354</v>
      </c>
      <c r="F5" s="550"/>
      <c r="G5" s="688" t="s">
        <v>18</v>
      </c>
      <c r="H5" s="391" t="s">
        <v>346</v>
      </c>
      <c r="I5" s="391"/>
      <c r="J5" s="392">
        <v>5199</v>
      </c>
      <c r="L5" s="543"/>
      <c r="M5" s="544"/>
      <c r="N5" s="547" t="s">
        <v>377</v>
      </c>
      <c r="O5" s="548"/>
      <c r="P5" s="549" t="s">
        <v>378</v>
      </c>
      <c r="Q5" s="550"/>
      <c r="R5" s="688" t="s">
        <v>18</v>
      </c>
      <c r="S5" s="391" t="s">
        <v>379</v>
      </c>
      <c r="T5" s="391"/>
      <c r="U5" s="392">
        <v>5199</v>
      </c>
    </row>
    <row r="6" spans="1:21" ht="27" customHeight="1">
      <c r="A6" s="545"/>
      <c r="B6" s="546"/>
      <c r="C6" s="551" t="s">
        <v>301</v>
      </c>
      <c r="D6" s="552"/>
      <c r="E6" s="690"/>
      <c r="F6" s="691"/>
      <c r="G6" s="689"/>
      <c r="H6" s="393"/>
      <c r="I6" s="393"/>
      <c r="J6" s="394"/>
      <c r="L6" s="545"/>
      <c r="M6" s="546"/>
      <c r="N6" s="551" t="s">
        <v>380</v>
      </c>
      <c r="O6" s="552"/>
      <c r="P6" s="690"/>
      <c r="Q6" s="691"/>
      <c r="R6" s="689"/>
      <c r="S6" s="393"/>
      <c r="T6" s="393"/>
      <c r="U6" s="394"/>
    </row>
    <row r="7" spans="1:21" s="148" customFormat="1" ht="72" customHeight="1">
      <c r="A7" s="589" t="s">
        <v>355</v>
      </c>
      <c r="B7" s="620"/>
      <c r="C7" s="630" t="s">
        <v>356</v>
      </c>
      <c r="D7" s="625"/>
      <c r="E7" s="624" t="s">
        <v>357</v>
      </c>
      <c r="F7" s="625"/>
      <c r="G7" s="624" t="s">
        <v>358</v>
      </c>
      <c r="H7" s="625"/>
      <c r="I7" s="624" t="s">
        <v>359</v>
      </c>
      <c r="J7" s="591"/>
      <c r="L7" s="589" t="s">
        <v>381</v>
      </c>
      <c r="M7" s="620"/>
      <c r="N7" s="630" t="s">
        <v>382</v>
      </c>
      <c r="O7" s="625"/>
      <c r="P7" s="624" t="s">
        <v>383</v>
      </c>
      <c r="Q7" s="625"/>
      <c r="R7" s="624" t="s">
        <v>384</v>
      </c>
      <c r="S7" s="625"/>
      <c r="T7" s="681" t="s">
        <v>385</v>
      </c>
      <c r="U7" s="682"/>
    </row>
    <row r="8" spans="1:21" ht="39.950000000000003" customHeight="1">
      <c r="A8" s="545"/>
      <c r="B8" s="546"/>
      <c r="C8" s="683"/>
      <c r="D8" s="664"/>
      <c r="E8" s="628"/>
      <c r="F8" s="629"/>
      <c r="G8" s="628"/>
      <c r="H8" s="629"/>
      <c r="I8" s="684"/>
      <c r="J8" s="685"/>
      <c r="L8" s="545"/>
      <c r="M8" s="546"/>
      <c r="N8" s="683"/>
      <c r="O8" s="664"/>
      <c r="P8" s="628"/>
      <c r="Q8" s="629"/>
      <c r="R8" s="628"/>
      <c r="S8" s="629"/>
      <c r="T8" s="684"/>
      <c r="U8" s="685"/>
    </row>
    <row r="9" spans="1:21" ht="39.950000000000003" customHeight="1">
      <c r="A9" s="603" t="s">
        <v>561</v>
      </c>
      <c r="B9" s="615"/>
      <c r="C9" s="655" t="s">
        <v>563</v>
      </c>
      <c r="D9" s="656"/>
      <c r="E9" s="638">
        <v>46091</v>
      </c>
      <c r="F9" s="639"/>
      <c r="G9" s="692" t="s">
        <v>564</v>
      </c>
      <c r="H9" s="656"/>
      <c r="I9" s="659">
        <v>46096</v>
      </c>
      <c r="J9" s="660"/>
      <c r="L9" s="603" t="s">
        <v>562</v>
      </c>
      <c r="M9" s="615"/>
      <c r="N9" s="655" t="s">
        <v>563</v>
      </c>
      <c r="O9" s="656"/>
      <c r="P9" s="638">
        <v>46091</v>
      </c>
      <c r="Q9" s="639"/>
      <c r="R9" s="657" t="s">
        <v>564</v>
      </c>
      <c r="S9" s="658"/>
      <c r="T9" s="659">
        <v>46096</v>
      </c>
      <c r="U9" s="660"/>
    </row>
    <row r="10" spans="1:21" ht="39.75" customHeight="1">
      <c r="A10" s="589" t="s">
        <v>360</v>
      </c>
      <c r="B10" s="590"/>
      <c r="C10" s="590"/>
      <c r="D10" s="590"/>
      <c r="E10" s="590"/>
      <c r="F10" s="590"/>
      <c r="G10" s="590"/>
      <c r="H10" s="590"/>
      <c r="I10" s="590"/>
      <c r="J10" s="591"/>
      <c r="L10" s="589" t="s">
        <v>360</v>
      </c>
      <c r="M10" s="590"/>
      <c r="N10" s="590"/>
      <c r="O10" s="590"/>
      <c r="P10" s="590"/>
      <c r="Q10" s="590"/>
      <c r="R10" s="590"/>
      <c r="S10" s="590"/>
      <c r="T10" s="590"/>
      <c r="U10" s="591"/>
    </row>
    <row r="11" spans="1:21" ht="27.75" customHeight="1">
      <c r="A11" s="603" t="s">
        <v>361</v>
      </c>
      <c r="B11" s="642"/>
      <c r="C11" s="642"/>
      <c r="D11" s="642"/>
      <c r="E11" s="643"/>
      <c r="F11" s="644" t="s">
        <v>362</v>
      </c>
      <c r="G11" s="642"/>
      <c r="H11" s="642"/>
      <c r="I11" s="642"/>
      <c r="J11" s="645"/>
      <c r="L11" s="603" t="s">
        <v>386</v>
      </c>
      <c r="M11" s="642"/>
      <c r="N11" s="642"/>
      <c r="O11" s="642"/>
      <c r="P11" s="643"/>
      <c r="Q11" s="644" t="s">
        <v>362</v>
      </c>
      <c r="R11" s="642"/>
      <c r="S11" s="642"/>
      <c r="T11" s="642"/>
      <c r="U11" s="645"/>
    </row>
    <row r="12" spans="1:21" ht="39.950000000000003" customHeight="1">
      <c r="A12" s="646" t="s">
        <v>458</v>
      </c>
      <c r="B12" s="647"/>
      <c r="C12" s="647"/>
      <c r="D12" s="647"/>
      <c r="E12" s="627"/>
      <c r="F12" s="648">
        <v>4000000</v>
      </c>
      <c r="G12" s="649"/>
      <c r="H12" s="649"/>
      <c r="I12" s="649"/>
      <c r="J12" s="650"/>
      <c r="L12" s="646" t="s">
        <v>387</v>
      </c>
      <c r="M12" s="647"/>
      <c r="N12" s="647"/>
      <c r="O12" s="647"/>
      <c r="P12" s="627"/>
      <c r="Q12" s="648">
        <v>4000000</v>
      </c>
      <c r="R12" s="649"/>
      <c r="S12" s="649"/>
      <c r="T12" s="649"/>
      <c r="U12" s="650"/>
    </row>
    <row r="13" spans="1:21" ht="39.950000000000003" customHeight="1">
      <c r="A13" s="560" t="s">
        <v>557</v>
      </c>
      <c r="B13" s="651"/>
      <c r="C13" s="651"/>
      <c r="D13" s="651"/>
      <c r="E13" s="561"/>
      <c r="F13" s="652">
        <v>0</v>
      </c>
      <c r="G13" s="653"/>
      <c r="H13" s="653"/>
      <c r="I13" s="653"/>
      <c r="J13" s="654"/>
      <c r="L13" s="560" t="s">
        <v>388</v>
      </c>
      <c r="M13" s="651"/>
      <c r="N13" s="651"/>
      <c r="O13" s="651"/>
      <c r="P13" s="561"/>
      <c r="Q13" s="652">
        <v>0</v>
      </c>
      <c r="R13" s="653"/>
      <c r="S13" s="653"/>
      <c r="T13" s="653"/>
      <c r="U13" s="654"/>
    </row>
    <row r="14" spans="1:21" ht="39.950000000000003" customHeight="1">
      <c r="A14" s="662" t="s">
        <v>558</v>
      </c>
      <c r="B14" s="663"/>
      <c r="C14" s="663"/>
      <c r="D14" s="663"/>
      <c r="E14" s="664"/>
      <c r="F14" s="665">
        <v>0</v>
      </c>
      <c r="G14" s="666"/>
      <c r="H14" s="666"/>
      <c r="I14" s="666"/>
      <c r="J14" s="667"/>
      <c r="L14" s="662" t="s">
        <v>389</v>
      </c>
      <c r="M14" s="663"/>
      <c r="N14" s="663"/>
      <c r="O14" s="663"/>
      <c r="P14" s="664"/>
      <c r="Q14" s="665">
        <v>0</v>
      </c>
      <c r="R14" s="666"/>
      <c r="S14" s="666"/>
      <c r="T14" s="666"/>
      <c r="U14" s="667"/>
    </row>
    <row r="15" spans="1:21" ht="39.950000000000003" customHeight="1">
      <c r="A15" s="545" t="s">
        <v>363</v>
      </c>
      <c r="B15" s="668"/>
      <c r="C15" s="668"/>
      <c r="D15" s="668"/>
      <c r="E15" s="656"/>
      <c r="F15" s="648">
        <f>SUM(F12:J14)</f>
        <v>4000000</v>
      </c>
      <c r="G15" s="649"/>
      <c r="H15" s="649"/>
      <c r="I15" s="649"/>
      <c r="J15" s="650"/>
      <c r="L15" s="545" t="s">
        <v>363</v>
      </c>
      <c r="M15" s="668"/>
      <c r="N15" s="668"/>
      <c r="O15" s="668"/>
      <c r="P15" s="656"/>
      <c r="Q15" s="648">
        <f>SUM(Q12:U14)</f>
        <v>4000000</v>
      </c>
      <c r="R15" s="649"/>
      <c r="S15" s="649"/>
      <c r="T15" s="649"/>
      <c r="U15" s="650"/>
    </row>
    <row r="16" spans="1:21" ht="21.95" customHeight="1">
      <c r="A16" s="589" t="s">
        <v>589</v>
      </c>
      <c r="B16" s="590"/>
      <c r="C16" s="590"/>
      <c r="D16" s="590"/>
      <c r="E16" s="590"/>
      <c r="F16" s="590"/>
      <c r="G16" s="590"/>
      <c r="H16" s="620"/>
      <c r="I16" s="669" t="s">
        <v>364</v>
      </c>
      <c r="J16" s="602"/>
      <c r="L16" s="589" t="s">
        <v>589</v>
      </c>
      <c r="M16" s="590"/>
      <c r="N16" s="590"/>
      <c r="O16" s="590"/>
      <c r="P16" s="590"/>
      <c r="Q16" s="590"/>
      <c r="R16" s="590"/>
      <c r="S16" s="620"/>
      <c r="T16" s="669" t="s">
        <v>390</v>
      </c>
      <c r="U16" s="602"/>
    </row>
    <row r="17" spans="1:21" customFormat="1" ht="21.95" customHeight="1">
      <c r="A17" s="545"/>
      <c r="B17" s="668"/>
      <c r="C17" s="668"/>
      <c r="D17" s="668"/>
      <c r="E17" s="668"/>
      <c r="F17" s="668"/>
      <c r="G17" s="668"/>
      <c r="H17" s="546"/>
      <c r="I17" s="152" t="s">
        <v>365</v>
      </c>
      <c r="J17" s="5" t="s">
        <v>12</v>
      </c>
      <c r="K17" s="2"/>
      <c r="L17" s="545"/>
      <c r="M17" s="668"/>
      <c r="N17" s="668"/>
      <c r="O17" s="668"/>
      <c r="P17" s="668"/>
      <c r="Q17" s="668"/>
      <c r="R17" s="668"/>
      <c r="S17" s="546"/>
      <c r="T17" s="157" t="s">
        <v>391</v>
      </c>
      <c r="U17" s="5" t="s">
        <v>392</v>
      </c>
    </row>
    <row r="18" spans="1:21" customFormat="1" ht="30" customHeight="1">
      <c r="A18" s="592" t="s">
        <v>366</v>
      </c>
      <c r="B18" s="672" t="s">
        <v>367</v>
      </c>
      <c r="C18" s="673"/>
      <c r="D18" s="673"/>
      <c r="E18" s="673"/>
      <c r="F18" s="673"/>
      <c r="G18" s="673"/>
      <c r="H18" s="674"/>
      <c r="I18" s="153"/>
      <c r="J18" s="8"/>
      <c r="K18" s="2"/>
      <c r="L18" s="592" t="s">
        <v>366</v>
      </c>
      <c r="M18" s="672" t="s">
        <v>393</v>
      </c>
      <c r="N18" s="673"/>
      <c r="O18" s="673"/>
      <c r="P18" s="673"/>
      <c r="Q18" s="673"/>
      <c r="R18" s="673"/>
      <c r="S18" s="674"/>
      <c r="T18" s="153"/>
      <c r="U18" s="8"/>
    </row>
    <row r="19" spans="1:21" customFormat="1" ht="30" customHeight="1">
      <c r="A19" s="670"/>
      <c r="B19" s="675" t="s">
        <v>368</v>
      </c>
      <c r="C19" s="676"/>
      <c r="D19" s="676"/>
      <c r="E19" s="676"/>
      <c r="F19" s="676"/>
      <c r="G19" s="676"/>
      <c r="H19" s="677"/>
      <c r="I19" s="154"/>
      <c r="J19" s="155"/>
      <c r="K19" s="2"/>
      <c r="L19" s="670"/>
      <c r="M19" s="675" t="s">
        <v>394</v>
      </c>
      <c r="N19" s="676"/>
      <c r="O19" s="676"/>
      <c r="P19" s="676"/>
      <c r="Q19" s="676"/>
      <c r="R19" s="676"/>
      <c r="S19" s="677"/>
      <c r="T19" s="154"/>
      <c r="U19" s="155"/>
    </row>
    <row r="20" spans="1:21" customFormat="1" ht="30" customHeight="1">
      <c r="A20" s="671"/>
      <c r="B20" s="678" t="s">
        <v>369</v>
      </c>
      <c r="C20" s="679"/>
      <c r="D20" s="679"/>
      <c r="E20" s="679"/>
      <c r="F20" s="679"/>
      <c r="G20" s="679"/>
      <c r="H20" s="680"/>
      <c r="I20" s="156"/>
      <c r="J20" s="12"/>
      <c r="K20" s="2"/>
      <c r="L20" s="671"/>
      <c r="M20" s="678" t="s">
        <v>395</v>
      </c>
      <c r="N20" s="679"/>
      <c r="O20" s="679"/>
      <c r="P20" s="679"/>
      <c r="Q20" s="679"/>
      <c r="R20" s="679"/>
      <c r="S20" s="680"/>
      <c r="T20" s="156"/>
      <c r="U20" s="12"/>
    </row>
    <row r="21" spans="1:21" customFormat="1" ht="30.75" customHeight="1">
      <c r="A21" s="280">
        <v>46127</v>
      </c>
      <c r="B21" s="281"/>
      <c r="C21" s="281"/>
      <c r="D21" s="281"/>
      <c r="E21" s="281"/>
      <c r="F21" s="281"/>
      <c r="G21" s="281"/>
      <c r="H21" s="281"/>
      <c r="I21" s="281"/>
      <c r="J21" s="282"/>
      <c r="K21" s="2"/>
      <c r="L21" s="280">
        <v>46127</v>
      </c>
      <c r="M21" s="281"/>
      <c r="N21" s="281"/>
      <c r="O21" s="281"/>
      <c r="P21" s="281"/>
      <c r="Q21" s="281"/>
      <c r="R21" s="281"/>
      <c r="S21" s="281"/>
      <c r="T21" s="281"/>
      <c r="U21" s="282"/>
    </row>
    <row r="22" spans="1:21" customFormat="1" ht="39.75" customHeight="1" thickBot="1">
      <c r="A22" s="15" t="s">
        <v>370</v>
      </c>
      <c r="B22" s="296" t="s">
        <v>371</v>
      </c>
      <c r="C22" s="298"/>
      <c r="D22" s="585" t="s">
        <v>372</v>
      </c>
      <c r="E22" s="586"/>
      <c r="F22" s="640"/>
      <c r="G22" s="641"/>
      <c r="H22" s="16" t="s">
        <v>373</v>
      </c>
      <c r="I22" s="296" t="str">
        <f>IF($H$5="","",$H$5)</f>
        <v>홍길동</v>
      </c>
      <c r="J22" s="661"/>
      <c r="K22" s="2"/>
      <c r="L22" s="15" t="s">
        <v>370</v>
      </c>
      <c r="M22" s="296" t="s">
        <v>396</v>
      </c>
      <c r="N22" s="298"/>
      <c r="O22" s="585" t="s">
        <v>397</v>
      </c>
      <c r="P22" s="586"/>
      <c r="Q22" s="640"/>
      <c r="R22" s="641"/>
      <c r="S22" s="16" t="s">
        <v>398</v>
      </c>
      <c r="T22" s="296" t="str">
        <f>IF($H$5="","",$H$5)</f>
        <v>홍길동</v>
      </c>
      <c r="U22" s="661"/>
    </row>
    <row r="23" spans="1:21" customFormat="1" ht="56.25" customHeight="1">
      <c r="A23" s="1"/>
      <c r="B23" s="1"/>
      <c r="C23" s="1"/>
      <c r="D23" s="1"/>
      <c r="E23" s="1"/>
      <c r="F23" s="1"/>
      <c r="G23" s="1"/>
      <c r="H23" s="1"/>
      <c r="I23" s="2"/>
      <c r="J23" s="2"/>
      <c r="K23" s="2"/>
      <c r="L23" s="2"/>
      <c r="M23" s="2"/>
      <c r="N23" s="2"/>
      <c r="O23" s="2"/>
    </row>
    <row r="24" spans="1:21" customFormat="1" ht="16.5" customHeight="1">
      <c r="A24" s="1"/>
      <c r="B24" s="1"/>
      <c r="C24" s="1"/>
      <c r="D24" s="1"/>
      <c r="E24" s="1"/>
      <c r="F24" s="1"/>
      <c r="G24" s="1"/>
      <c r="H24" s="1"/>
      <c r="I24" s="2"/>
      <c r="J24" s="2"/>
      <c r="K24" s="2"/>
      <c r="L24" s="2"/>
      <c r="M24" s="2"/>
      <c r="N24" s="2"/>
      <c r="O24" s="2"/>
    </row>
  </sheetData>
  <protectedRanges>
    <protectedRange sqref="B22 G22 A21 E5:E6 G5:H5 J5 L21 H8:H10" name="국제학술회의 참가경비"/>
    <protectedRange sqref="P5:U6 M22 R22 T22:U22 N12:U15 C15:J15 F12:J14" name="우수학술지 논문게재료_1"/>
    <protectedRange sqref="M22 R22 P5:P6 R5:S5 U5 O12:U12 Q13:U15 F12:J15 S8:S10" name="국제학술회의 참가경비_1"/>
    <protectedRange sqref="C12:E14" name="우수학술지 논문게재료_2"/>
    <protectedRange sqref="D12:E12" name="국제학술회의 참가경비_2"/>
  </protectedRanges>
  <mergeCells count="96">
    <mergeCell ref="B1:J1"/>
    <mergeCell ref="B2:J2"/>
    <mergeCell ref="A4:B6"/>
    <mergeCell ref="C4:F4"/>
    <mergeCell ref="H4:I4"/>
    <mergeCell ref="C5:D5"/>
    <mergeCell ref="E5:F5"/>
    <mergeCell ref="G5:G6"/>
    <mergeCell ref="H5:I6"/>
    <mergeCell ref="J5:J6"/>
    <mergeCell ref="A10:J10"/>
    <mergeCell ref="C6:D6"/>
    <mergeCell ref="E6:F6"/>
    <mergeCell ref="A7:B8"/>
    <mergeCell ref="C7:D7"/>
    <mergeCell ref="E7:F7"/>
    <mergeCell ref="G7:H7"/>
    <mergeCell ref="I7:J7"/>
    <mergeCell ref="C8:D8"/>
    <mergeCell ref="E8:F8"/>
    <mergeCell ref="G8:H8"/>
    <mergeCell ref="I8:J8"/>
    <mergeCell ref="A9:B9"/>
    <mergeCell ref="C9:D9"/>
    <mergeCell ref="G9:H9"/>
    <mergeCell ref="I9:J9"/>
    <mergeCell ref="A11:E11"/>
    <mergeCell ref="F11:J11"/>
    <mergeCell ref="A12:E12"/>
    <mergeCell ref="F12:J12"/>
    <mergeCell ref="A13:E13"/>
    <mergeCell ref="F13:J13"/>
    <mergeCell ref="B22:C22"/>
    <mergeCell ref="D22:E22"/>
    <mergeCell ref="F22:G22"/>
    <mergeCell ref="I22:J22"/>
    <mergeCell ref="A14:E14"/>
    <mergeCell ref="F14:J14"/>
    <mergeCell ref="A15:E15"/>
    <mergeCell ref="F15:J15"/>
    <mergeCell ref="A16:H17"/>
    <mergeCell ref="I16:J16"/>
    <mergeCell ref="A18:A20"/>
    <mergeCell ref="B18:H18"/>
    <mergeCell ref="B19:H19"/>
    <mergeCell ref="B20:H20"/>
    <mergeCell ref="A21:J21"/>
    <mergeCell ref="M1:U1"/>
    <mergeCell ref="M2:U2"/>
    <mergeCell ref="L4:M6"/>
    <mergeCell ref="N4:Q4"/>
    <mergeCell ref="S4:T4"/>
    <mergeCell ref="N5:O5"/>
    <mergeCell ref="P5:Q5"/>
    <mergeCell ref="R5:R6"/>
    <mergeCell ref="S5:T6"/>
    <mergeCell ref="U5:U6"/>
    <mergeCell ref="N6:O6"/>
    <mergeCell ref="P6:Q6"/>
    <mergeCell ref="T7:U7"/>
    <mergeCell ref="N8:O8"/>
    <mergeCell ref="P8:Q8"/>
    <mergeCell ref="R8:S8"/>
    <mergeCell ref="T8:U8"/>
    <mergeCell ref="L7:M8"/>
    <mergeCell ref="N7:O7"/>
    <mergeCell ref="P7:Q7"/>
    <mergeCell ref="T22:U22"/>
    <mergeCell ref="L14:P14"/>
    <mergeCell ref="Q14:U14"/>
    <mergeCell ref="L15:P15"/>
    <mergeCell ref="Q15:U15"/>
    <mergeCell ref="L16:S17"/>
    <mergeCell ref="T16:U16"/>
    <mergeCell ref="L18:L20"/>
    <mergeCell ref="M18:S18"/>
    <mergeCell ref="M19:S19"/>
    <mergeCell ref="M20:S20"/>
    <mergeCell ref="L21:U21"/>
    <mergeCell ref="R7:S7"/>
    <mergeCell ref="E9:F9"/>
    <mergeCell ref="P9:Q9"/>
    <mergeCell ref="M22:N22"/>
    <mergeCell ref="O22:P22"/>
    <mergeCell ref="Q22:R22"/>
    <mergeCell ref="L11:P11"/>
    <mergeCell ref="Q11:U11"/>
    <mergeCell ref="L12:P12"/>
    <mergeCell ref="Q12:U12"/>
    <mergeCell ref="L13:P13"/>
    <mergeCell ref="Q13:U13"/>
    <mergeCell ref="L10:U10"/>
    <mergeCell ref="L9:M9"/>
    <mergeCell ref="N9:O9"/>
    <mergeCell ref="R9:S9"/>
    <mergeCell ref="T9:U9"/>
  </mergeCells>
  <phoneticPr fontId="1" type="noConversion"/>
  <dataValidations disablePrompts="1" count="1">
    <dataValidation type="list" allowBlank="1" showInputMessage="1" showErrorMessage="1" sqref="G5:G6 R5:R6" xr:uid="{00000000-0002-0000-0300-000000000000}">
      <formula1>"교수, 기금교수, HK교수, 부교수, 기금부교수, HK부교수, 조교수, 기금조교수, HK조교수"</formula1>
    </dataValidation>
  </dataValidations>
  <printOptions horizontalCentered="1"/>
  <pageMargins left="0.11811023622047245" right="0.11811023622047245" top="0.59055118110236227" bottom="0.19685039370078741" header="0.11811023622047245" footer="0.11811023622047245"/>
  <pageSetup paperSize="9" scale="83" fitToHeight="0" orientation="portrait" errors="blank" r:id="rId1"/>
  <headerFooter>
    <oddHeader>&amp;L&amp;G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3249" r:id="rId5" name="Check Box 1">
              <controlPr defaultSize="0" autoFill="0" autoLine="0" autoPict="0">
                <anchor>
                  <from>
                    <xdr:col>8</xdr:col>
                    <xdr:colOff>257175</xdr:colOff>
                    <xdr:row>17</xdr:row>
                    <xdr:rowOff>57150</xdr:rowOff>
                  </from>
                  <to>
                    <xdr:col>8</xdr:col>
                    <xdr:colOff>485775</xdr:colOff>
                    <xdr:row>17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50" r:id="rId6" name="Check Box 2">
              <controlPr defaultSize="0" autoFill="0" autoLine="0" autoPict="0">
                <anchor>
                  <from>
                    <xdr:col>9</xdr:col>
                    <xdr:colOff>285750</xdr:colOff>
                    <xdr:row>17</xdr:row>
                    <xdr:rowOff>57150</xdr:rowOff>
                  </from>
                  <to>
                    <xdr:col>9</xdr:col>
                    <xdr:colOff>514350</xdr:colOff>
                    <xdr:row>17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51" r:id="rId7" name="Check Box 3">
              <controlPr defaultSize="0" autoFill="0" autoLine="0" autoPict="0">
                <anchor>
                  <from>
                    <xdr:col>9</xdr:col>
                    <xdr:colOff>276225</xdr:colOff>
                    <xdr:row>18</xdr:row>
                    <xdr:rowOff>76200</xdr:rowOff>
                  </from>
                  <to>
                    <xdr:col>9</xdr:col>
                    <xdr:colOff>504825</xdr:colOff>
                    <xdr:row>18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52" r:id="rId8" name="Check Box 4">
              <controlPr defaultSize="0" autoFill="0" autoLine="0" autoPict="0">
                <anchor>
                  <from>
                    <xdr:col>8</xdr:col>
                    <xdr:colOff>266700</xdr:colOff>
                    <xdr:row>18</xdr:row>
                    <xdr:rowOff>76200</xdr:rowOff>
                  </from>
                  <to>
                    <xdr:col>8</xdr:col>
                    <xdr:colOff>495300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53" r:id="rId9" name="Option Button 5">
              <controlPr defaultSize="0" autoFill="0" autoLine="0" autoPict="0">
                <anchor>
                  <from>
                    <xdr:col>2</xdr:col>
                    <xdr:colOff>676275</xdr:colOff>
                    <xdr:row>7</xdr:row>
                    <xdr:rowOff>133350</xdr:rowOff>
                  </from>
                  <to>
                    <xdr:col>3</xdr:col>
                    <xdr:colOff>276225</xdr:colOff>
                    <xdr:row>7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54" r:id="rId10" name="Option Button 6">
              <controlPr defaultSize="0" autoFill="0" autoLine="0" autoPict="0">
                <anchor>
                  <from>
                    <xdr:col>8</xdr:col>
                    <xdr:colOff>628650</xdr:colOff>
                    <xdr:row>7</xdr:row>
                    <xdr:rowOff>161925</xdr:rowOff>
                  </from>
                  <to>
                    <xdr:col>9</xdr:col>
                    <xdr:colOff>228600</xdr:colOff>
                    <xdr:row>7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55" r:id="rId11" name="Option Button 7">
              <controlPr defaultSize="0" autoFill="0" autoLine="0" autoPict="0">
                <anchor>
                  <from>
                    <xdr:col>4</xdr:col>
                    <xdr:colOff>552450</xdr:colOff>
                    <xdr:row>7</xdr:row>
                    <xdr:rowOff>152400</xdr:rowOff>
                  </from>
                  <to>
                    <xdr:col>5</xdr:col>
                    <xdr:colOff>152400</xdr:colOff>
                    <xdr:row>7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56" r:id="rId12" name="Option Button 8">
              <controlPr defaultSize="0" autoFill="0" autoLine="0" autoPict="0">
                <anchor>
                  <from>
                    <xdr:col>6</xdr:col>
                    <xdr:colOff>571500</xdr:colOff>
                    <xdr:row>7</xdr:row>
                    <xdr:rowOff>152400</xdr:rowOff>
                  </from>
                  <to>
                    <xdr:col>7</xdr:col>
                    <xdr:colOff>171450</xdr:colOff>
                    <xdr:row>7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57" r:id="rId13" name="Check Box 9">
              <controlPr defaultSize="0" autoFill="0" autoLine="0" autoPict="0">
                <anchor>
                  <from>
                    <xdr:col>9</xdr:col>
                    <xdr:colOff>276225</xdr:colOff>
                    <xdr:row>19</xdr:row>
                    <xdr:rowOff>76200</xdr:rowOff>
                  </from>
                  <to>
                    <xdr:col>9</xdr:col>
                    <xdr:colOff>504825</xdr:colOff>
                    <xdr:row>19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58" r:id="rId14" name="Check Box 10">
              <controlPr defaultSize="0" autoFill="0" autoLine="0" autoPict="0">
                <anchor>
                  <from>
                    <xdr:col>8</xdr:col>
                    <xdr:colOff>266700</xdr:colOff>
                    <xdr:row>19</xdr:row>
                    <xdr:rowOff>76200</xdr:rowOff>
                  </from>
                  <to>
                    <xdr:col>8</xdr:col>
                    <xdr:colOff>495300</xdr:colOff>
                    <xdr:row>19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60" r:id="rId15" name="Option Button 12">
              <controlPr defaultSize="0" autoFill="0" autoLine="0" autoPict="0">
                <anchor>
                  <from>
                    <xdr:col>13</xdr:col>
                    <xdr:colOff>600075</xdr:colOff>
                    <xdr:row>7</xdr:row>
                    <xdr:rowOff>104775</xdr:rowOff>
                  </from>
                  <to>
                    <xdr:col>14</xdr:col>
                    <xdr:colOff>219075</xdr:colOff>
                    <xdr:row>7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61" r:id="rId16" name="Option Button 13">
              <controlPr defaultSize="0" autoFill="0" autoLine="0" autoPict="0">
                <anchor>
                  <from>
                    <xdr:col>19</xdr:col>
                    <xdr:colOff>533400</xdr:colOff>
                    <xdr:row>7</xdr:row>
                    <xdr:rowOff>133350</xdr:rowOff>
                  </from>
                  <to>
                    <xdr:col>20</xdr:col>
                    <xdr:colOff>152400</xdr:colOff>
                    <xdr:row>7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62" r:id="rId17" name="Option Button 14">
              <controlPr defaultSize="0" autoFill="0" autoLine="0" autoPict="0">
                <anchor>
                  <from>
                    <xdr:col>15</xdr:col>
                    <xdr:colOff>581025</xdr:colOff>
                    <xdr:row>7</xdr:row>
                    <xdr:rowOff>123825</xdr:rowOff>
                  </from>
                  <to>
                    <xdr:col>16</xdr:col>
                    <xdr:colOff>200025</xdr:colOff>
                    <xdr:row>7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63" r:id="rId18" name="Option Button 15">
              <controlPr defaultSize="0" autoFill="0" autoLine="0" autoPict="0">
                <anchor>
                  <from>
                    <xdr:col>17</xdr:col>
                    <xdr:colOff>542925</xdr:colOff>
                    <xdr:row>7</xdr:row>
                    <xdr:rowOff>123825</xdr:rowOff>
                  </from>
                  <to>
                    <xdr:col>18</xdr:col>
                    <xdr:colOff>161925</xdr:colOff>
                    <xdr:row>7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70" r:id="rId19" name="Check Box 22">
              <controlPr defaultSize="0" autoFill="0" autoLine="0" autoPict="0">
                <anchor>
                  <from>
                    <xdr:col>19</xdr:col>
                    <xdr:colOff>228600</xdr:colOff>
                    <xdr:row>17</xdr:row>
                    <xdr:rowOff>57150</xdr:rowOff>
                  </from>
                  <to>
                    <xdr:col>19</xdr:col>
                    <xdr:colOff>457200</xdr:colOff>
                    <xdr:row>17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71" r:id="rId20" name="Check Box 23">
              <controlPr defaultSize="0" autoFill="0" autoLine="0" autoPict="0">
                <anchor>
                  <from>
                    <xdr:col>20</xdr:col>
                    <xdr:colOff>304800</xdr:colOff>
                    <xdr:row>17</xdr:row>
                    <xdr:rowOff>57150</xdr:rowOff>
                  </from>
                  <to>
                    <xdr:col>20</xdr:col>
                    <xdr:colOff>533400</xdr:colOff>
                    <xdr:row>17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72" r:id="rId21" name="Check Box 24">
              <controlPr defaultSize="0" autoFill="0" autoLine="0" autoPict="0">
                <anchor>
                  <from>
                    <xdr:col>20</xdr:col>
                    <xdr:colOff>295275</xdr:colOff>
                    <xdr:row>18</xdr:row>
                    <xdr:rowOff>76200</xdr:rowOff>
                  </from>
                  <to>
                    <xdr:col>20</xdr:col>
                    <xdr:colOff>523875</xdr:colOff>
                    <xdr:row>18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73" r:id="rId22" name="Check Box 25">
              <controlPr defaultSize="0" autoFill="0" autoLine="0" autoPict="0">
                <anchor>
                  <from>
                    <xdr:col>19</xdr:col>
                    <xdr:colOff>238125</xdr:colOff>
                    <xdr:row>18</xdr:row>
                    <xdr:rowOff>76200</xdr:rowOff>
                  </from>
                  <to>
                    <xdr:col>19</xdr:col>
                    <xdr:colOff>466725</xdr:colOff>
                    <xdr:row>18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74" r:id="rId23" name="Check Box 26">
              <controlPr defaultSize="0" autoFill="0" autoLine="0" autoPict="0">
                <anchor>
                  <from>
                    <xdr:col>20</xdr:col>
                    <xdr:colOff>295275</xdr:colOff>
                    <xdr:row>19</xdr:row>
                    <xdr:rowOff>76200</xdr:rowOff>
                  </from>
                  <to>
                    <xdr:col>20</xdr:col>
                    <xdr:colOff>523875</xdr:colOff>
                    <xdr:row>19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3275" r:id="rId24" name="Check Box 27">
              <controlPr defaultSize="0" autoFill="0" autoLine="0" autoPict="0">
                <anchor>
                  <from>
                    <xdr:col>19</xdr:col>
                    <xdr:colOff>238125</xdr:colOff>
                    <xdr:row>19</xdr:row>
                    <xdr:rowOff>76200</xdr:rowOff>
                  </from>
                  <to>
                    <xdr:col>19</xdr:col>
                    <xdr:colOff>466725</xdr:colOff>
                    <xdr:row>19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1"/>
  <dimension ref="A1:BC26"/>
  <sheetViews>
    <sheetView showGridLines="0" zoomScale="80" zoomScaleNormal="80" workbookViewId="0">
      <selection activeCell="B1" sqref="B1:K1"/>
    </sheetView>
  </sheetViews>
  <sheetFormatPr defaultColWidth="9" defaultRowHeight="13.5"/>
  <cols>
    <col min="1" max="1" width="10.625" style="1" bestFit="1" customWidth="1"/>
    <col min="2" max="2" width="6.75" style="1" customWidth="1"/>
    <col min="3" max="4" width="8.25" style="1" customWidth="1"/>
    <col min="5" max="8" width="9.375" style="1" customWidth="1"/>
    <col min="9" max="11" width="9.375" style="2" customWidth="1"/>
    <col min="12" max="12" width="1.625" style="2" customWidth="1"/>
    <col min="13" max="13" width="10.625" style="1" bestFit="1" customWidth="1"/>
    <col min="14" max="14" width="2.75" style="1" customWidth="1"/>
    <col min="15" max="15" width="8.25" style="1" customWidth="1"/>
    <col min="16" max="16" width="9.375" style="1" customWidth="1"/>
    <col min="17" max="17" width="7.5" style="1" customWidth="1"/>
    <col min="18" max="18" width="8.25" style="1" customWidth="1"/>
    <col min="19" max="19" width="9.375" style="1" customWidth="1"/>
    <col min="20" max="20" width="7.5" style="1" customWidth="1"/>
    <col min="21" max="21" width="9.375" style="2" customWidth="1"/>
    <col min="22" max="25" width="7.625" style="2" customWidth="1"/>
    <col min="26" max="26" width="1.625" style="2" customWidth="1"/>
    <col min="27" max="27" width="3.625" style="1" customWidth="1"/>
    <col min="28" max="28" width="7.625" style="1" customWidth="1"/>
    <col min="29" max="29" width="2.75" style="1" customWidth="1"/>
    <col min="30" max="30" width="8.25" style="1" customWidth="1"/>
    <col min="31" max="31" width="9.375" style="1" customWidth="1"/>
    <col min="32" max="32" width="7.5" style="1" customWidth="1"/>
    <col min="33" max="33" width="8.25" style="1" customWidth="1"/>
    <col min="34" max="34" width="9.375" style="1" customWidth="1"/>
    <col min="35" max="35" width="7.5" style="1" customWidth="1"/>
    <col min="36" max="36" width="9.375" style="2" customWidth="1"/>
    <col min="37" max="39" width="7.625" style="2" customWidth="1"/>
    <col min="40" max="40" width="14.375" style="2" customWidth="1"/>
    <col min="41" max="41" width="1.625" style="2" customWidth="1"/>
    <col min="42" max="42" width="3.625" style="1" customWidth="1"/>
    <col min="43" max="43" width="7.625" style="1" customWidth="1"/>
    <col min="44" max="44" width="2.75" style="1" customWidth="1"/>
    <col min="45" max="45" width="8.25" style="1" customWidth="1"/>
    <col min="46" max="46" width="9.375" style="1" customWidth="1"/>
    <col min="47" max="47" width="7.5" style="1" customWidth="1"/>
    <col min="48" max="48" width="8.25" style="1" customWidth="1"/>
    <col min="49" max="49" width="9.375" style="1" customWidth="1"/>
    <col min="50" max="50" width="7.5" style="1" customWidth="1"/>
    <col min="51" max="51" width="9.375" style="2" customWidth="1"/>
    <col min="52" max="55" width="7.625" style="2" customWidth="1"/>
    <col min="56" max="16384" width="9" style="2"/>
  </cols>
  <sheetData>
    <row r="1" spans="1:55" s="233" customFormat="1" ht="30" customHeight="1">
      <c r="A1" s="231" t="s">
        <v>413</v>
      </c>
      <c r="B1" s="264" t="s">
        <v>40</v>
      </c>
      <c r="C1" s="264"/>
      <c r="D1" s="264"/>
      <c r="E1" s="264"/>
      <c r="F1" s="264"/>
      <c r="G1" s="264"/>
      <c r="H1" s="264"/>
      <c r="I1" s="264"/>
      <c r="J1" s="264"/>
      <c r="K1" s="264"/>
      <c r="M1" s="231" t="s">
        <v>415</v>
      </c>
      <c r="N1" s="264" t="s">
        <v>66</v>
      </c>
      <c r="O1" s="264"/>
      <c r="P1" s="264"/>
      <c r="Q1" s="264"/>
      <c r="R1" s="264"/>
      <c r="S1" s="264"/>
      <c r="T1" s="264"/>
      <c r="U1" s="264"/>
      <c r="V1" s="264"/>
      <c r="W1" s="264"/>
      <c r="X1" s="264"/>
      <c r="Y1" s="264"/>
      <c r="AA1" s="781" t="s">
        <v>191</v>
      </c>
      <c r="AB1" s="781"/>
      <c r="AC1" s="264" t="s">
        <v>88</v>
      </c>
      <c r="AD1" s="264"/>
      <c r="AE1" s="264"/>
      <c r="AF1" s="264"/>
      <c r="AG1" s="264"/>
      <c r="AH1" s="264"/>
      <c r="AI1" s="264"/>
      <c r="AJ1" s="264"/>
      <c r="AK1" s="264"/>
      <c r="AL1" s="264"/>
      <c r="AM1" s="264"/>
      <c r="AN1" s="264"/>
      <c r="AP1" s="781" t="s">
        <v>204</v>
      </c>
      <c r="AQ1" s="781"/>
      <c r="AR1" s="264" t="s">
        <v>214</v>
      </c>
      <c r="AS1" s="264"/>
      <c r="AT1" s="264"/>
      <c r="AU1" s="264"/>
      <c r="AV1" s="264"/>
      <c r="AW1" s="264"/>
      <c r="AX1" s="264"/>
      <c r="AY1" s="264"/>
      <c r="AZ1" s="264"/>
      <c r="BA1" s="264"/>
      <c r="BB1" s="264"/>
      <c r="BC1" s="264"/>
    </row>
    <row r="2" spans="1:55" s="233" customFormat="1" ht="20.25" customHeight="1">
      <c r="A2" s="232" t="s">
        <v>414</v>
      </c>
      <c r="B2" s="752" t="s">
        <v>41</v>
      </c>
      <c r="C2" s="752"/>
      <c r="D2" s="752"/>
      <c r="E2" s="752"/>
      <c r="F2" s="752"/>
      <c r="G2" s="752"/>
      <c r="H2" s="752"/>
      <c r="I2" s="752"/>
      <c r="J2" s="752"/>
      <c r="K2" s="752"/>
      <c r="M2" s="232" t="s">
        <v>172</v>
      </c>
      <c r="N2" s="476" t="s">
        <v>65</v>
      </c>
      <c r="O2" s="476"/>
      <c r="P2" s="476"/>
      <c r="Q2" s="476"/>
      <c r="R2" s="476"/>
      <c r="S2" s="476"/>
      <c r="T2" s="476"/>
      <c r="U2" s="476"/>
      <c r="V2" s="476"/>
      <c r="W2" s="476"/>
      <c r="X2" s="476"/>
      <c r="Y2" s="476"/>
      <c r="AA2" s="782" t="s">
        <v>416</v>
      </c>
      <c r="AB2" s="782"/>
      <c r="AC2" s="752" t="s">
        <v>89</v>
      </c>
      <c r="AD2" s="752"/>
      <c r="AE2" s="752"/>
      <c r="AF2" s="752"/>
      <c r="AG2" s="752"/>
      <c r="AH2" s="752"/>
      <c r="AI2" s="752"/>
      <c r="AJ2" s="752"/>
      <c r="AK2" s="752"/>
      <c r="AL2" s="752"/>
      <c r="AM2" s="752"/>
      <c r="AN2" s="752"/>
      <c r="AP2" s="782" t="s">
        <v>417</v>
      </c>
      <c r="AQ2" s="782"/>
      <c r="AR2" s="752" t="s">
        <v>98</v>
      </c>
      <c r="AS2" s="752"/>
      <c r="AT2" s="752"/>
      <c r="AU2" s="752"/>
      <c r="AV2" s="752"/>
      <c r="AW2" s="752"/>
      <c r="AX2" s="752"/>
      <c r="AY2" s="752"/>
      <c r="AZ2" s="752"/>
      <c r="BA2" s="752"/>
      <c r="BB2" s="752"/>
      <c r="BC2" s="752"/>
    </row>
    <row r="3" spans="1:55" s="1" customFormat="1" ht="27" customHeight="1">
      <c r="A3" s="630" t="s">
        <v>42</v>
      </c>
      <c r="B3" s="620"/>
      <c r="C3" s="695" t="s">
        <v>434</v>
      </c>
      <c r="D3" s="696"/>
      <c r="E3" s="696"/>
      <c r="F3" s="696"/>
      <c r="G3" s="697"/>
      <c r="H3" s="693" t="s">
        <v>15</v>
      </c>
      <c r="I3" s="70" t="s">
        <v>43</v>
      </c>
      <c r="J3" s="70" t="s">
        <v>44</v>
      </c>
      <c r="K3" s="70" t="s">
        <v>45</v>
      </c>
      <c r="M3" s="630" t="s">
        <v>46</v>
      </c>
      <c r="N3" s="620"/>
      <c r="O3" s="47" t="s">
        <v>47</v>
      </c>
      <c r="P3" s="760" t="str">
        <f>IF($D$6="","",$D$6)</f>
        <v/>
      </c>
      <c r="Q3" s="761"/>
      <c r="R3" s="761"/>
      <c r="S3" s="761"/>
      <c r="T3" s="761"/>
      <c r="U3" s="761"/>
      <c r="V3" s="761"/>
      <c r="W3" s="761"/>
      <c r="X3" s="761"/>
      <c r="Y3" s="762"/>
      <c r="AA3" s="788" t="s">
        <v>90</v>
      </c>
      <c r="AB3" s="788"/>
      <c r="AC3" s="788"/>
      <c r="AD3" s="788"/>
      <c r="AE3" s="788"/>
      <c r="AF3" s="788"/>
      <c r="AG3" s="788"/>
      <c r="AH3" s="788"/>
      <c r="AI3" s="788"/>
      <c r="AJ3" s="788"/>
      <c r="AK3" s="788"/>
      <c r="AL3" s="788"/>
      <c r="AM3" s="788"/>
      <c r="AN3" s="788"/>
      <c r="AP3" s="788" t="s">
        <v>100</v>
      </c>
      <c r="AQ3" s="788"/>
      <c r="AR3" s="788"/>
      <c r="AS3" s="788"/>
      <c r="AT3" s="788"/>
      <c r="AU3" s="788"/>
      <c r="AV3" s="788"/>
      <c r="AW3" s="788"/>
      <c r="AX3" s="788"/>
      <c r="AY3" s="788"/>
      <c r="AZ3" s="788"/>
      <c r="BA3" s="788"/>
      <c r="BB3" s="788"/>
      <c r="BC3" s="788"/>
    </row>
    <row r="4" spans="1:55" s="1" customFormat="1" ht="27" customHeight="1">
      <c r="A4" s="655"/>
      <c r="B4" s="546"/>
      <c r="C4" s="698"/>
      <c r="D4" s="699"/>
      <c r="E4" s="699"/>
      <c r="F4" s="699"/>
      <c r="G4" s="700"/>
      <c r="H4" s="694"/>
      <c r="I4" s="35"/>
      <c r="J4" s="35"/>
      <c r="K4" s="35"/>
      <c r="M4" s="655"/>
      <c r="N4" s="546"/>
      <c r="O4" s="46" t="s">
        <v>48</v>
      </c>
      <c r="P4" s="690" t="str">
        <f>IF($D$7="","",$D$7)</f>
        <v/>
      </c>
      <c r="Q4" s="710"/>
      <c r="R4" s="710"/>
      <c r="S4" s="710"/>
      <c r="T4" s="710"/>
      <c r="U4" s="710"/>
      <c r="V4" s="710"/>
      <c r="W4" s="710"/>
      <c r="X4" s="710"/>
      <c r="Y4" s="711"/>
      <c r="AA4" s="783" t="s">
        <v>91</v>
      </c>
      <c r="AB4" s="636" t="s">
        <v>92</v>
      </c>
      <c r="AC4" s="765"/>
      <c r="AD4" s="765"/>
      <c r="AE4" s="636" t="s">
        <v>93</v>
      </c>
      <c r="AF4" s="765"/>
      <c r="AG4" s="765"/>
      <c r="AH4" s="636" t="s">
        <v>52</v>
      </c>
      <c r="AI4" s="765"/>
      <c r="AJ4" s="437" t="s">
        <v>94</v>
      </c>
      <c r="AK4" s="374"/>
      <c r="AL4" s="437" t="s">
        <v>95</v>
      </c>
      <c r="AM4" s="374"/>
      <c r="AN4" s="350" t="s">
        <v>96</v>
      </c>
      <c r="AP4" s="783" t="s">
        <v>91</v>
      </c>
      <c r="AQ4" s="624" t="s">
        <v>101</v>
      </c>
      <c r="AR4" s="590"/>
      <c r="AS4" s="590"/>
      <c r="AT4" s="590"/>
      <c r="AU4" s="590"/>
      <c r="AV4" s="625"/>
      <c r="AW4" s="636" t="s">
        <v>103</v>
      </c>
      <c r="AX4" s="765"/>
      <c r="AY4" s="799" t="s">
        <v>105</v>
      </c>
      <c r="AZ4" s="463"/>
      <c r="BA4" s="463"/>
      <c r="BB4" s="463"/>
      <c r="BC4" s="464"/>
    </row>
    <row r="5" spans="1:55" s="4" customFormat="1" ht="9.9499999999999993" customHeight="1" thickBot="1">
      <c r="A5" s="642"/>
      <c r="B5" s="642"/>
      <c r="C5" s="642"/>
      <c r="D5" s="642"/>
      <c r="E5" s="642"/>
      <c r="F5" s="642"/>
      <c r="G5" s="642"/>
      <c r="H5" s="642"/>
      <c r="I5" s="642"/>
      <c r="J5" s="642"/>
      <c r="K5" s="642"/>
      <c r="M5" s="630" t="s">
        <v>49</v>
      </c>
      <c r="N5" s="620"/>
      <c r="O5" s="722" t="str">
        <f>IF($C$8="","",$C$8)</f>
        <v>인문대학 국어국문학과</v>
      </c>
      <c r="P5" s="722"/>
      <c r="Q5" s="722"/>
      <c r="R5" s="722"/>
      <c r="S5" s="722"/>
      <c r="T5" s="722"/>
      <c r="U5" s="722"/>
      <c r="V5" s="722"/>
      <c r="W5" s="722"/>
      <c r="X5" s="722"/>
      <c r="Y5" s="723"/>
      <c r="AA5" s="784"/>
      <c r="AB5" s="787"/>
      <c r="AC5" s="787"/>
      <c r="AD5" s="787"/>
      <c r="AE5" s="787"/>
      <c r="AF5" s="787"/>
      <c r="AG5" s="787"/>
      <c r="AH5" s="787"/>
      <c r="AI5" s="787"/>
      <c r="AJ5" s="786"/>
      <c r="AK5" s="786"/>
      <c r="AL5" s="786"/>
      <c r="AM5" s="786"/>
      <c r="AN5" s="785"/>
      <c r="AP5" s="784"/>
      <c r="AQ5" s="796"/>
      <c r="AR5" s="797"/>
      <c r="AS5" s="797"/>
      <c r="AT5" s="797"/>
      <c r="AU5" s="797"/>
      <c r="AV5" s="798"/>
      <c r="AW5" s="787"/>
      <c r="AX5" s="787"/>
      <c r="AY5" s="800"/>
      <c r="AZ5" s="801"/>
      <c r="BA5" s="801"/>
      <c r="BB5" s="801"/>
      <c r="BC5" s="802"/>
    </row>
    <row r="6" spans="1:55" ht="50.1" customHeight="1" thickTop="1">
      <c r="A6" s="630" t="s">
        <v>46</v>
      </c>
      <c r="B6" s="620"/>
      <c r="C6" s="47" t="s">
        <v>347</v>
      </c>
      <c r="D6" s="760"/>
      <c r="E6" s="761"/>
      <c r="F6" s="761"/>
      <c r="G6" s="761"/>
      <c r="H6" s="761"/>
      <c r="I6" s="761"/>
      <c r="J6" s="761"/>
      <c r="K6" s="762"/>
      <c r="M6" s="655"/>
      <c r="N6" s="546"/>
      <c r="O6" s="724"/>
      <c r="P6" s="724"/>
      <c r="Q6" s="724"/>
      <c r="R6" s="724"/>
      <c r="S6" s="724"/>
      <c r="T6" s="724"/>
      <c r="U6" s="724"/>
      <c r="V6" s="724"/>
      <c r="W6" s="724"/>
      <c r="X6" s="724"/>
      <c r="Y6" s="725"/>
      <c r="AA6" s="44">
        <v>1</v>
      </c>
      <c r="AB6" s="704"/>
      <c r="AC6" s="704"/>
      <c r="AD6" s="704"/>
      <c r="AE6" s="704"/>
      <c r="AF6" s="704"/>
      <c r="AG6" s="704"/>
      <c r="AH6" s="704"/>
      <c r="AI6" s="704"/>
      <c r="AJ6" s="789"/>
      <c r="AK6" s="789"/>
      <c r="AL6" s="789"/>
      <c r="AM6" s="789"/>
      <c r="AN6" s="87"/>
      <c r="AP6" s="44">
        <v>1</v>
      </c>
      <c r="AQ6" s="817"/>
      <c r="AR6" s="818"/>
      <c r="AS6" s="818"/>
      <c r="AT6" s="818"/>
      <c r="AU6" s="818"/>
      <c r="AV6" s="819"/>
      <c r="AW6" s="814"/>
      <c r="AX6" s="814"/>
      <c r="AY6" s="808"/>
      <c r="AZ6" s="809"/>
      <c r="BA6" s="809"/>
      <c r="BB6" s="809"/>
      <c r="BC6" s="810"/>
    </row>
    <row r="7" spans="1:55" ht="50.1" customHeight="1">
      <c r="A7" s="655"/>
      <c r="B7" s="546"/>
      <c r="C7" s="46" t="s">
        <v>348</v>
      </c>
      <c r="D7" s="690"/>
      <c r="E7" s="710"/>
      <c r="F7" s="710"/>
      <c r="G7" s="710"/>
      <c r="H7" s="710"/>
      <c r="I7" s="710"/>
      <c r="J7" s="710"/>
      <c r="K7" s="711"/>
      <c r="M7" s="726" t="s">
        <v>53</v>
      </c>
      <c r="N7" s="615"/>
      <c r="O7" s="738">
        <f>IF($C$13="","",$C$13)</f>
        <v>46150</v>
      </c>
      <c r="P7" s="727"/>
      <c r="Q7" s="169" t="s">
        <v>9</v>
      </c>
      <c r="R7" s="727">
        <f>IF($F$13="","",$F$13)</f>
        <v>46152</v>
      </c>
      <c r="S7" s="728"/>
      <c r="T7" s="36" t="s">
        <v>79</v>
      </c>
      <c r="U7" s="769" t="str">
        <f>IF($I$13="","",$I$13)</f>
        <v/>
      </c>
      <c r="V7" s="770"/>
      <c r="W7" s="770"/>
      <c r="X7" s="770"/>
      <c r="Y7" s="771"/>
      <c r="AA7" s="51">
        <v>2</v>
      </c>
      <c r="AB7" s="739"/>
      <c r="AC7" s="739"/>
      <c r="AD7" s="739"/>
      <c r="AE7" s="739"/>
      <c r="AF7" s="739"/>
      <c r="AG7" s="739"/>
      <c r="AH7" s="739"/>
      <c r="AI7" s="739"/>
      <c r="AJ7" s="348"/>
      <c r="AK7" s="348"/>
      <c r="AL7" s="348"/>
      <c r="AM7" s="348"/>
      <c r="AN7" s="88"/>
      <c r="AP7" s="51">
        <v>2</v>
      </c>
      <c r="AQ7" s="811"/>
      <c r="AR7" s="812"/>
      <c r="AS7" s="812"/>
      <c r="AT7" s="812"/>
      <c r="AU7" s="812"/>
      <c r="AV7" s="813"/>
      <c r="AW7" s="815"/>
      <c r="AX7" s="815"/>
      <c r="AY7" s="803"/>
      <c r="AZ7" s="804"/>
      <c r="BA7" s="804"/>
      <c r="BB7" s="804"/>
      <c r="BC7" s="805"/>
    </row>
    <row r="8" spans="1:55" ht="24.95" customHeight="1">
      <c r="A8" s="630" t="s">
        <v>49</v>
      </c>
      <c r="B8" s="620"/>
      <c r="C8" s="753" t="s">
        <v>435</v>
      </c>
      <c r="D8" s="722"/>
      <c r="E8" s="722"/>
      <c r="F8" s="722"/>
      <c r="G8" s="722"/>
      <c r="H8" s="722"/>
      <c r="I8" s="722"/>
      <c r="J8" s="722"/>
      <c r="K8" s="723"/>
      <c r="M8" s="764" t="s">
        <v>67</v>
      </c>
      <c r="N8" s="766"/>
      <c r="O8" s="38" t="s">
        <v>71</v>
      </c>
      <c r="P8" s="86"/>
      <c r="Q8" s="40" t="s">
        <v>70</v>
      </c>
      <c r="R8" s="39" t="s">
        <v>437</v>
      </c>
      <c r="S8" s="86"/>
      <c r="T8" s="40" t="s">
        <v>70</v>
      </c>
      <c r="U8" s="618" t="s">
        <v>72</v>
      </c>
      <c r="V8" s="636" t="s">
        <v>78</v>
      </c>
      <c r="W8" s="636"/>
      <c r="X8" s="437" t="s">
        <v>77</v>
      </c>
      <c r="Y8" s="350"/>
      <c r="AA8" s="790">
        <v>3</v>
      </c>
      <c r="AB8" s="739"/>
      <c r="AC8" s="739"/>
      <c r="AD8" s="739"/>
      <c r="AE8" s="739"/>
      <c r="AF8" s="739"/>
      <c r="AG8" s="739"/>
      <c r="AH8" s="739"/>
      <c r="AI8" s="739"/>
      <c r="AJ8" s="348"/>
      <c r="AK8" s="348"/>
      <c r="AL8" s="348"/>
      <c r="AM8" s="348"/>
      <c r="AN8" s="795"/>
      <c r="AP8" s="790">
        <v>3</v>
      </c>
      <c r="AQ8" s="816"/>
      <c r="AR8" s="816"/>
      <c r="AS8" s="816"/>
      <c r="AT8" s="816"/>
      <c r="AU8" s="816"/>
      <c r="AV8" s="816"/>
      <c r="AW8" s="815"/>
      <c r="AX8" s="815"/>
      <c r="AY8" s="806"/>
      <c r="AZ8" s="806"/>
      <c r="BA8" s="806"/>
      <c r="BB8" s="806"/>
      <c r="BC8" s="807"/>
    </row>
    <row r="9" spans="1:55" ht="35.1" customHeight="1">
      <c r="A9" s="655"/>
      <c r="B9" s="546"/>
      <c r="C9" s="754"/>
      <c r="D9" s="389"/>
      <c r="E9" s="389"/>
      <c r="F9" s="389"/>
      <c r="G9" s="389"/>
      <c r="H9" s="389"/>
      <c r="I9" s="389"/>
      <c r="J9" s="389"/>
      <c r="K9" s="755"/>
      <c r="M9" s="547"/>
      <c r="N9" s="772"/>
      <c r="O9" s="109" t="s">
        <v>68</v>
      </c>
      <c r="P9" s="110"/>
      <c r="Q9" s="111" t="s">
        <v>69</v>
      </c>
      <c r="R9" s="112" t="s">
        <v>438</v>
      </c>
      <c r="S9" s="110"/>
      <c r="T9" s="111" t="s">
        <v>69</v>
      </c>
      <c r="U9" s="712"/>
      <c r="V9" s="41" t="s">
        <v>73</v>
      </c>
      <c r="W9" s="41" t="s">
        <v>74</v>
      </c>
      <c r="X9" s="41" t="s">
        <v>75</v>
      </c>
      <c r="Y9" s="73" t="s">
        <v>76</v>
      </c>
      <c r="AA9" s="790"/>
      <c r="AB9" s="739"/>
      <c r="AC9" s="739"/>
      <c r="AD9" s="739"/>
      <c r="AE9" s="739"/>
      <c r="AF9" s="739"/>
      <c r="AG9" s="739"/>
      <c r="AH9" s="739"/>
      <c r="AI9" s="739"/>
      <c r="AJ9" s="348"/>
      <c r="AK9" s="348"/>
      <c r="AL9" s="348"/>
      <c r="AM9" s="348"/>
      <c r="AN9" s="795"/>
      <c r="AP9" s="790"/>
      <c r="AQ9" s="816"/>
      <c r="AR9" s="816"/>
      <c r="AS9" s="816"/>
      <c r="AT9" s="816"/>
      <c r="AU9" s="816"/>
      <c r="AV9" s="816"/>
      <c r="AW9" s="815"/>
      <c r="AX9" s="815"/>
      <c r="AY9" s="806"/>
      <c r="AZ9" s="806"/>
      <c r="BA9" s="806"/>
      <c r="BB9" s="806"/>
      <c r="BC9" s="807"/>
    </row>
    <row r="10" spans="1:55" ht="30" customHeight="1">
      <c r="A10" s="630" t="s">
        <v>50</v>
      </c>
      <c r="B10" s="620"/>
      <c r="C10" s="764" t="s">
        <v>147</v>
      </c>
      <c r="D10" s="765"/>
      <c r="E10" s="765"/>
      <c r="F10" s="765"/>
      <c r="G10" s="49" t="s">
        <v>144</v>
      </c>
      <c r="H10" s="636" t="s">
        <v>145</v>
      </c>
      <c r="I10" s="765"/>
      <c r="J10" s="636" t="s">
        <v>146</v>
      </c>
      <c r="K10" s="766"/>
      <c r="M10" s="773"/>
      <c r="N10" s="774"/>
      <c r="O10" s="720"/>
      <c r="P10" s="715"/>
      <c r="Q10" s="716"/>
      <c r="R10" s="714"/>
      <c r="S10" s="715"/>
      <c r="T10" s="716"/>
      <c r="U10" s="712"/>
      <c r="V10" s="758"/>
      <c r="W10" s="758"/>
      <c r="X10" s="758"/>
      <c r="Y10" s="756"/>
      <c r="AA10" s="790">
        <v>4</v>
      </c>
      <c r="AB10" s="739"/>
      <c r="AC10" s="739"/>
      <c r="AD10" s="739"/>
      <c r="AE10" s="739"/>
      <c r="AF10" s="739"/>
      <c r="AG10" s="739"/>
      <c r="AH10" s="739"/>
      <c r="AI10" s="739"/>
      <c r="AJ10" s="348"/>
      <c r="AK10" s="348"/>
      <c r="AL10" s="348"/>
      <c r="AM10" s="348"/>
      <c r="AN10" s="862"/>
      <c r="AP10" s="790">
        <v>4</v>
      </c>
      <c r="AQ10" s="816"/>
      <c r="AR10" s="816"/>
      <c r="AS10" s="816"/>
      <c r="AT10" s="816"/>
      <c r="AU10" s="816"/>
      <c r="AV10" s="816"/>
      <c r="AW10" s="815"/>
      <c r="AX10" s="815"/>
      <c r="AY10" s="806"/>
      <c r="AZ10" s="806"/>
      <c r="BA10" s="806"/>
      <c r="BB10" s="806"/>
      <c r="BC10" s="807"/>
    </row>
    <row r="11" spans="1:55" ht="30" customHeight="1">
      <c r="A11" s="763"/>
      <c r="B11" s="544"/>
      <c r="C11" s="547" t="s">
        <v>51</v>
      </c>
      <c r="D11" s="548"/>
      <c r="E11" s="378"/>
      <c r="F11" s="378"/>
      <c r="G11" s="378" t="s">
        <v>18</v>
      </c>
      <c r="H11" s="378" t="s">
        <v>436</v>
      </c>
      <c r="I11" s="378"/>
      <c r="J11" s="378">
        <v>5199</v>
      </c>
      <c r="K11" s="767"/>
      <c r="M11" s="775"/>
      <c r="N11" s="776"/>
      <c r="O11" s="721"/>
      <c r="P11" s="718"/>
      <c r="Q11" s="719"/>
      <c r="R11" s="717"/>
      <c r="S11" s="718"/>
      <c r="T11" s="719"/>
      <c r="U11" s="713"/>
      <c r="V11" s="759"/>
      <c r="W11" s="759"/>
      <c r="X11" s="759"/>
      <c r="Y11" s="757"/>
      <c r="AA11" s="790"/>
      <c r="AB11" s="739"/>
      <c r="AC11" s="739"/>
      <c r="AD11" s="739"/>
      <c r="AE11" s="739"/>
      <c r="AF11" s="739"/>
      <c r="AG11" s="739"/>
      <c r="AH11" s="739"/>
      <c r="AI11" s="739"/>
      <c r="AJ11" s="348"/>
      <c r="AK11" s="348"/>
      <c r="AL11" s="348"/>
      <c r="AM11" s="348"/>
      <c r="AN11" s="862"/>
      <c r="AP11" s="790"/>
      <c r="AQ11" s="816"/>
      <c r="AR11" s="816"/>
      <c r="AS11" s="816"/>
      <c r="AT11" s="816"/>
      <c r="AU11" s="816"/>
      <c r="AV11" s="816"/>
      <c r="AW11" s="815"/>
      <c r="AX11" s="815"/>
      <c r="AY11" s="806"/>
      <c r="AZ11" s="806"/>
      <c r="BA11" s="806"/>
      <c r="BB11" s="806"/>
      <c r="BC11" s="807"/>
    </row>
    <row r="12" spans="1:55" ht="50.1" customHeight="1">
      <c r="A12" s="655"/>
      <c r="B12" s="546"/>
      <c r="C12" s="551" t="s">
        <v>59</v>
      </c>
      <c r="D12" s="552"/>
      <c r="E12" s="709"/>
      <c r="F12" s="709"/>
      <c r="G12" s="456"/>
      <c r="H12" s="456"/>
      <c r="I12" s="456"/>
      <c r="J12" s="456"/>
      <c r="K12" s="768"/>
      <c r="M12" s="630" t="s">
        <v>80</v>
      </c>
      <c r="N12" s="620"/>
      <c r="O12" s="740" t="s">
        <v>109</v>
      </c>
      <c r="P12" s="741"/>
      <c r="Q12" s="741"/>
      <c r="R12" s="741"/>
      <c r="S12" s="741"/>
      <c r="T12" s="741"/>
      <c r="U12" s="741"/>
      <c r="V12" s="741"/>
      <c r="W12" s="741"/>
      <c r="X12" s="741"/>
      <c r="Y12" s="742"/>
      <c r="AA12" s="51">
        <v>5</v>
      </c>
      <c r="AB12" s="739"/>
      <c r="AC12" s="739"/>
      <c r="AD12" s="739"/>
      <c r="AE12" s="739"/>
      <c r="AF12" s="739"/>
      <c r="AG12" s="739"/>
      <c r="AH12" s="739"/>
      <c r="AI12" s="739"/>
      <c r="AJ12" s="348"/>
      <c r="AK12" s="348"/>
      <c r="AL12" s="348"/>
      <c r="AM12" s="348"/>
      <c r="AN12" s="88"/>
      <c r="AP12" s="51">
        <v>5</v>
      </c>
      <c r="AQ12" s="816"/>
      <c r="AR12" s="816"/>
      <c r="AS12" s="816"/>
      <c r="AT12" s="816"/>
      <c r="AU12" s="816"/>
      <c r="AV12" s="816"/>
      <c r="AW12" s="815"/>
      <c r="AX12" s="815"/>
      <c r="AY12" s="806"/>
      <c r="AZ12" s="806"/>
      <c r="BA12" s="806"/>
      <c r="BB12" s="806"/>
      <c r="BC12" s="807"/>
    </row>
    <row r="13" spans="1:55" customFormat="1" ht="50.1" customHeight="1" thickBot="1">
      <c r="A13" s="726" t="s">
        <v>53</v>
      </c>
      <c r="B13" s="615"/>
      <c r="C13" s="738">
        <v>46150</v>
      </c>
      <c r="D13" s="727"/>
      <c r="E13" s="50" t="s">
        <v>9</v>
      </c>
      <c r="F13" s="727">
        <v>46152</v>
      </c>
      <c r="G13" s="728"/>
      <c r="H13" s="36" t="s">
        <v>21</v>
      </c>
      <c r="I13" s="729"/>
      <c r="J13" s="729"/>
      <c r="K13" s="730"/>
      <c r="M13" s="655"/>
      <c r="N13" s="546"/>
      <c r="O13" s="745"/>
      <c r="P13" s="745"/>
      <c r="Q13" s="745"/>
      <c r="R13" s="745"/>
      <c r="S13" s="745"/>
      <c r="T13" s="745"/>
      <c r="U13" s="745"/>
      <c r="V13" s="745"/>
      <c r="W13" s="745"/>
      <c r="X13" s="745"/>
      <c r="Y13" s="746"/>
      <c r="AA13" s="51">
        <v>6</v>
      </c>
      <c r="AB13" s="739"/>
      <c r="AC13" s="739"/>
      <c r="AD13" s="739"/>
      <c r="AE13" s="739"/>
      <c r="AF13" s="739"/>
      <c r="AG13" s="739"/>
      <c r="AH13" s="739"/>
      <c r="AI13" s="739"/>
      <c r="AJ13" s="348"/>
      <c r="AK13" s="348"/>
      <c r="AL13" s="348"/>
      <c r="AM13" s="348"/>
      <c r="AN13" s="88"/>
      <c r="AP13" s="51">
        <v>6</v>
      </c>
      <c r="AQ13" s="811"/>
      <c r="AR13" s="812"/>
      <c r="AS13" s="812"/>
      <c r="AT13" s="812"/>
      <c r="AU13" s="812"/>
      <c r="AV13" s="813"/>
      <c r="AW13" s="815"/>
      <c r="AX13" s="815"/>
      <c r="AY13" s="803"/>
      <c r="AZ13" s="804"/>
      <c r="BA13" s="804"/>
      <c r="BB13" s="804"/>
      <c r="BC13" s="805"/>
    </row>
    <row r="14" spans="1:55" s="3" customFormat="1" ht="50.1" customHeight="1" thickTop="1" thickBot="1">
      <c r="A14" s="726" t="s">
        <v>54</v>
      </c>
      <c r="B14" s="615"/>
      <c r="C14" s="731"/>
      <c r="D14" s="732"/>
      <c r="E14" s="732"/>
      <c r="F14" s="733"/>
      <c r="G14" s="734" t="s">
        <v>55</v>
      </c>
      <c r="H14" s="735"/>
      <c r="I14" s="736"/>
      <c r="J14" s="736"/>
      <c r="K14" s="737"/>
      <c r="M14" s="630" t="s">
        <v>81</v>
      </c>
      <c r="N14" s="620"/>
      <c r="O14" s="777" t="s">
        <v>110</v>
      </c>
      <c r="P14" s="777"/>
      <c r="Q14" s="777"/>
      <c r="R14" s="777"/>
      <c r="S14" s="777"/>
      <c r="T14" s="777"/>
      <c r="U14" s="777"/>
      <c r="V14" s="777"/>
      <c r="W14" s="777"/>
      <c r="X14" s="777"/>
      <c r="Y14" s="778"/>
      <c r="AA14" s="43">
        <v>7</v>
      </c>
      <c r="AB14" s="708"/>
      <c r="AC14" s="708"/>
      <c r="AD14" s="708"/>
      <c r="AE14" s="708"/>
      <c r="AF14" s="708"/>
      <c r="AG14" s="708"/>
      <c r="AH14" s="708"/>
      <c r="AI14" s="708"/>
      <c r="AJ14" s="420"/>
      <c r="AK14" s="420"/>
      <c r="AL14" s="420"/>
      <c r="AM14" s="420"/>
      <c r="AN14" s="89"/>
      <c r="AP14" s="832" t="s">
        <v>107</v>
      </c>
      <c r="AQ14" s="833"/>
      <c r="AR14" s="833"/>
      <c r="AS14" s="833"/>
      <c r="AT14" s="833"/>
      <c r="AU14" s="833"/>
      <c r="AV14" s="629"/>
      <c r="AW14" s="831">
        <f>SUM(AW6:AX9)</f>
        <v>0</v>
      </c>
      <c r="AX14" s="831"/>
      <c r="AY14" s="834"/>
      <c r="AZ14" s="835"/>
      <c r="BA14" s="835"/>
      <c r="BB14" s="835"/>
      <c r="BC14" s="836"/>
    </row>
    <row r="15" spans="1:55" customFormat="1" ht="27.95" customHeight="1" thickTop="1">
      <c r="A15" s="630" t="s">
        <v>56</v>
      </c>
      <c r="B15" s="870"/>
      <c r="C15" s="870"/>
      <c r="D15" s="870"/>
      <c r="E15" s="870"/>
      <c r="F15" s="870"/>
      <c r="G15" s="870"/>
      <c r="H15" s="870"/>
      <c r="I15" s="871"/>
      <c r="J15" s="872" t="s">
        <v>57</v>
      </c>
      <c r="K15" s="749"/>
      <c r="M15" s="763"/>
      <c r="N15" s="544"/>
      <c r="O15" s="779"/>
      <c r="P15" s="779"/>
      <c r="Q15" s="779"/>
      <c r="R15" s="779"/>
      <c r="S15" s="779"/>
      <c r="T15" s="779"/>
      <c r="U15" s="779"/>
      <c r="V15" s="779"/>
      <c r="W15" s="779"/>
      <c r="X15" s="779"/>
      <c r="Y15" s="780"/>
      <c r="AA15" s="788" t="s">
        <v>97</v>
      </c>
      <c r="AB15" s="788"/>
      <c r="AC15" s="788"/>
      <c r="AD15" s="788"/>
      <c r="AE15" s="788"/>
      <c r="AF15" s="788"/>
      <c r="AG15" s="788"/>
      <c r="AH15" s="788"/>
      <c r="AI15" s="788"/>
      <c r="AJ15" s="788"/>
      <c r="AK15" s="788"/>
      <c r="AL15" s="788"/>
      <c r="AM15" s="788"/>
      <c r="AN15" s="788"/>
      <c r="AP15" s="788" t="s">
        <v>99</v>
      </c>
      <c r="AQ15" s="788"/>
      <c r="AR15" s="788"/>
      <c r="AS15" s="788"/>
      <c r="AT15" s="788"/>
      <c r="AU15" s="788"/>
      <c r="AV15" s="788"/>
      <c r="AW15" s="788"/>
      <c r="AX15" s="788"/>
      <c r="AY15" s="788"/>
      <c r="AZ15" s="788"/>
      <c r="BA15" s="788"/>
      <c r="BB15" s="788"/>
      <c r="BC15" s="788"/>
    </row>
    <row r="16" spans="1:55" customFormat="1" ht="27.95" customHeight="1" thickBot="1">
      <c r="A16" s="750"/>
      <c r="B16" s="861"/>
      <c r="C16" s="861"/>
      <c r="D16" s="861"/>
      <c r="E16" s="861"/>
      <c r="F16" s="861"/>
      <c r="G16" s="861"/>
      <c r="H16" s="861"/>
      <c r="I16" s="658"/>
      <c r="J16" s="103" t="s">
        <v>11</v>
      </c>
      <c r="K16" s="69" t="s">
        <v>12</v>
      </c>
      <c r="M16" s="655"/>
      <c r="N16" s="546"/>
      <c r="O16" s="779"/>
      <c r="P16" s="779"/>
      <c r="Q16" s="779"/>
      <c r="R16" s="779"/>
      <c r="S16" s="779"/>
      <c r="T16" s="779"/>
      <c r="U16" s="779"/>
      <c r="V16" s="779"/>
      <c r="W16" s="779"/>
      <c r="X16" s="779"/>
      <c r="Y16" s="780"/>
      <c r="AA16" s="45" t="s">
        <v>91</v>
      </c>
      <c r="AB16" s="701" t="s">
        <v>92</v>
      </c>
      <c r="AC16" s="703"/>
      <c r="AD16" s="702"/>
      <c r="AE16" s="701" t="s">
        <v>93</v>
      </c>
      <c r="AF16" s="703"/>
      <c r="AG16" s="702"/>
      <c r="AH16" s="701" t="s">
        <v>52</v>
      </c>
      <c r="AI16" s="702"/>
      <c r="AJ16" s="793" t="s">
        <v>94</v>
      </c>
      <c r="AK16" s="794"/>
      <c r="AL16" s="793" t="s">
        <v>95</v>
      </c>
      <c r="AM16" s="794"/>
      <c r="AN16" s="168" t="s">
        <v>433</v>
      </c>
      <c r="AP16" s="45" t="s">
        <v>91</v>
      </c>
      <c r="AQ16" s="701" t="s">
        <v>102</v>
      </c>
      <c r="AR16" s="703"/>
      <c r="AS16" s="703"/>
      <c r="AT16" s="703"/>
      <c r="AU16" s="703"/>
      <c r="AV16" s="702"/>
      <c r="AW16" s="701" t="s">
        <v>104</v>
      </c>
      <c r="AX16" s="702"/>
      <c r="AY16" s="793" t="s">
        <v>106</v>
      </c>
      <c r="AZ16" s="837"/>
      <c r="BA16" s="837"/>
      <c r="BB16" s="837"/>
      <c r="BC16" s="838"/>
    </row>
    <row r="17" spans="1:55" customFormat="1" ht="54.95" customHeight="1" thickTop="1">
      <c r="A17" s="873" t="s">
        <v>10</v>
      </c>
      <c r="B17" s="898" t="s">
        <v>578</v>
      </c>
      <c r="C17" s="596"/>
      <c r="D17" s="596"/>
      <c r="E17" s="596"/>
      <c r="F17" s="596"/>
      <c r="G17" s="596"/>
      <c r="H17" s="596"/>
      <c r="I17" s="899"/>
      <c r="J17" s="105"/>
      <c r="K17" s="108"/>
      <c r="M17" s="630" t="s">
        <v>82</v>
      </c>
      <c r="N17" s="747"/>
      <c r="O17" s="740" t="s">
        <v>110</v>
      </c>
      <c r="P17" s="741"/>
      <c r="Q17" s="741"/>
      <c r="R17" s="741"/>
      <c r="S17" s="741"/>
      <c r="T17" s="741"/>
      <c r="U17" s="741"/>
      <c r="V17" s="741"/>
      <c r="W17" s="741"/>
      <c r="X17" s="741"/>
      <c r="Y17" s="742"/>
      <c r="AA17" s="44">
        <v>1</v>
      </c>
      <c r="AB17" s="704"/>
      <c r="AC17" s="704"/>
      <c r="AD17" s="704"/>
      <c r="AE17" s="705"/>
      <c r="AF17" s="706"/>
      <c r="AG17" s="707"/>
      <c r="AH17" s="704"/>
      <c r="AI17" s="704"/>
      <c r="AJ17" s="789"/>
      <c r="AK17" s="789"/>
      <c r="AL17" s="789"/>
      <c r="AM17" s="789"/>
      <c r="AN17" s="87"/>
      <c r="AP17" s="44">
        <v>1</v>
      </c>
      <c r="AQ17" s="705"/>
      <c r="AR17" s="706"/>
      <c r="AS17" s="706"/>
      <c r="AT17" s="706"/>
      <c r="AU17" s="706"/>
      <c r="AV17" s="707"/>
      <c r="AW17" s="814"/>
      <c r="AX17" s="814"/>
      <c r="AY17" s="808"/>
      <c r="AZ17" s="809"/>
      <c r="BA17" s="809"/>
      <c r="BB17" s="809"/>
      <c r="BC17" s="810"/>
    </row>
    <row r="18" spans="1:55" customFormat="1" ht="54.95" customHeight="1">
      <c r="A18" s="874"/>
      <c r="B18" s="900" t="s">
        <v>579</v>
      </c>
      <c r="C18" s="598"/>
      <c r="D18" s="598"/>
      <c r="E18" s="598"/>
      <c r="F18" s="598"/>
      <c r="G18" s="598"/>
      <c r="H18" s="598"/>
      <c r="I18" s="901"/>
      <c r="J18" s="106"/>
      <c r="K18" s="71"/>
      <c r="M18" s="748"/>
      <c r="N18" s="749"/>
      <c r="O18" s="743"/>
      <c r="P18" s="743"/>
      <c r="Q18" s="743"/>
      <c r="R18" s="743"/>
      <c r="S18" s="743"/>
      <c r="T18" s="743"/>
      <c r="U18" s="743"/>
      <c r="V18" s="743"/>
      <c r="W18" s="743"/>
      <c r="X18" s="743"/>
      <c r="Y18" s="744"/>
      <c r="AA18" s="44">
        <v>2</v>
      </c>
      <c r="AB18" s="704"/>
      <c r="AC18" s="704"/>
      <c r="AD18" s="704"/>
      <c r="AE18" s="704"/>
      <c r="AF18" s="704"/>
      <c r="AG18" s="704"/>
      <c r="AH18" s="704"/>
      <c r="AI18" s="704"/>
      <c r="AJ18" s="789"/>
      <c r="AK18" s="789"/>
      <c r="AL18" s="789"/>
      <c r="AM18" s="789"/>
      <c r="AN18" s="87"/>
      <c r="AP18" s="44">
        <v>2</v>
      </c>
      <c r="AQ18" s="828"/>
      <c r="AR18" s="829"/>
      <c r="AS18" s="829"/>
      <c r="AT18" s="829"/>
      <c r="AU18" s="829"/>
      <c r="AV18" s="830"/>
      <c r="AW18" s="814"/>
      <c r="AX18" s="814"/>
      <c r="AY18" s="803"/>
      <c r="AZ18" s="804"/>
      <c r="BA18" s="804"/>
      <c r="BB18" s="804"/>
      <c r="BC18" s="805"/>
    </row>
    <row r="19" spans="1:55" customFormat="1" ht="54.95" customHeight="1">
      <c r="A19" s="875"/>
      <c r="B19" s="599" t="s">
        <v>580</v>
      </c>
      <c r="C19" s="902"/>
      <c r="D19" s="902"/>
      <c r="E19" s="902"/>
      <c r="F19" s="902"/>
      <c r="G19" s="902"/>
      <c r="H19" s="902"/>
      <c r="I19" s="903"/>
      <c r="J19" s="107"/>
      <c r="K19" s="72"/>
      <c r="M19" s="750"/>
      <c r="N19" s="751"/>
      <c r="O19" s="745"/>
      <c r="P19" s="745"/>
      <c r="Q19" s="745"/>
      <c r="R19" s="745"/>
      <c r="S19" s="745"/>
      <c r="T19" s="745"/>
      <c r="U19" s="745"/>
      <c r="V19" s="745"/>
      <c r="W19" s="745"/>
      <c r="X19" s="745"/>
      <c r="Y19" s="746"/>
      <c r="AA19" s="51">
        <v>3</v>
      </c>
      <c r="AB19" s="739"/>
      <c r="AC19" s="739"/>
      <c r="AD19" s="739"/>
      <c r="AE19" s="739"/>
      <c r="AF19" s="739"/>
      <c r="AG19" s="739"/>
      <c r="AH19" s="739"/>
      <c r="AI19" s="739"/>
      <c r="AJ19" s="348"/>
      <c r="AK19" s="348"/>
      <c r="AL19" s="789"/>
      <c r="AM19" s="789"/>
      <c r="AN19" s="88"/>
      <c r="AP19" s="42">
        <v>3</v>
      </c>
      <c r="AQ19" s="828"/>
      <c r="AR19" s="829"/>
      <c r="AS19" s="829"/>
      <c r="AT19" s="829"/>
      <c r="AU19" s="829"/>
      <c r="AV19" s="830"/>
      <c r="AW19" s="815"/>
      <c r="AX19" s="815"/>
      <c r="AY19" s="803"/>
      <c r="AZ19" s="804"/>
      <c r="BA19" s="804"/>
      <c r="BB19" s="804"/>
      <c r="BC19" s="805"/>
    </row>
    <row r="20" spans="1:55" customFormat="1" ht="23.1" customHeight="1">
      <c r="A20" s="868">
        <v>46127</v>
      </c>
      <c r="B20" s="281"/>
      <c r="C20" s="281"/>
      <c r="D20" s="281"/>
      <c r="E20" s="281"/>
      <c r="F20" s="281"/>
      <c r="G20" s="281"/>
      <c r="H20" s="281"/>
      <c r="I20" s="281"/>
      <c r="J20" s="281"/>
      <c r="K20" s="869"/>
      <c r="M20" s="630" t="s">
        <v>83</v>
      </c>
      <c r="N20" s="747"/>
      <c r="O20" s="740" t="s">
        <v>110</v>
      </c>
      <c r="P20" s="741"/>
      <c r="Q20" s="741"/>
      <c r="R20" s="741"/>
      <c r="S20" s="741"/>
      <c r="T20" s="741"/>
      <c r="U20" s="741"/>
      <c r="V20" s="741"/>
      <c r="W20" s="741"/>
      <c r="X20" s="741"/>
      <c r="Y20" s="742"/>
      <c r="AA20" s="790">
        <v>4</v>
      </c>
      <c r="AB20" s="739"/>
      <c r="AC20" s="739"/>
      <c r="AD20" s="739"/>
      <c r="AE20" s="739"/>
      <c r="AF20" s="739"/>
      <c r="AG20" s="739"/>
      <c r="AH20" s="739"/>
      <c r="AI20" s="739"/>
      <c r="AJ20" s="348"/>
      <c r="AK20" s="348"/>
      <c r="AL20" s="379"/>
      <c r="AM20" s="381"/>
      <c r="AN20" s="795"/>
      <c r="AP20" s="790">
        <v>4</v>
      </c>
      <c r="AQ20" s="820"/>
      <c r="AR20" s="821"/>
      <c r="AS20" s="821"/>
      <c r="AT20" s="821"/>
      <c r="AU20" s="821"/>
      <c r="AV20" s="822"/>
      <c r="AW20" s="815"/>
      <c r="AX20" s="815"/>
      <c r="AY20" s="849"/>
      <c r="AZ20" s="850"/>
      <c r="BA20" s="850"/>
      <c r="BB20" s="850"/>
      <c r="BC20" s="851"/>
    </row>
    <row r="21" spans="1:55" customFormat="1" ht="27.95" customHeight="1">
      <c r="A21" s="878" t="s">
        <v>60</v>
      </c>
      <c r="B21" s="879"/>
      <c r="C21" s="879"/>
      <c r="D21" s="879"/>
      <c r="E21" s="879"/>
      <c r="F21" s="879"/>
      <c r="G21" s="877" t="str">
        <f>IF($H$11="","",$H$11)</f>
        <v>홍길동</v>
      </c>
      <c r="H21" s="877"/>
      <c r="I21" s="877"/>
      <c r="J21" s="877"/>
      <c r="K21" s="876" t="s">
        <v>63</v>
      </c>
      <c r="M21" s="748"/>
      <c r="N21" s="749"/>
      <c r="O21" s="743"/>
      <c r="P21" s="743"/>
      <c r="Q21" s="743"/>
      <c r="R21" s="743"/>
      <c r="S21" s="743"/>
      <c r="T21" s="743"/>
      <c r="U21" s="743"/>
      <c r="V21" s="743"/>
      <c r="W21" s="743"/>
      <c r="X21" s="743"/>
      <c r="Y21" s="744"/>
      <c r="AA21" s="790"/>
      <c r="AB21" s="739"/>
      <c r="AC21" s="739"/>
      <c r="AD21" s="739"/>
      <c r="AE21" s="739"/>
      <c r="AF21" s="739"/>
      <c r="AG21" s="739"/>
      <c r="AH21" s="739"/>
      <c r="AI21" s="739"/>
      <c r="AJ21" s="348"/>
      <c r="AK21" s="348"/>
      <c r="AL21" s="791"/>
      <c r="AM21" s="792"/>
      <c r="AN21" s="795"/>
      <c r="AP21" s="790"/>
      <c r="AQ21" s="855"/>
      <c r="AR21" s="856"/>
      <c r="AS21" s="856"/>
      <c r="AT21" s="856"/>
      <c r="AU21" s="856"/>
      <c r="AV21" s="857"/>
      <c r="AW21" s="815"/>
      <c r="AX21" s="815"/>
      <c r="AY21" s="852"/>
      <c r="AZ21" s="853"/>
      <c r="BA21" s="853"/>
      <c r="BB21" s="853"/>
      <c r="BC21" s="854"/>
    </row>
    <row r="22" spans="1:55" customFormat="1" ht="50.1" customHeight="1" thickBot="1">
      <c r="A22" s="878"/>
      <c r="B22" s="879"/>
      <c r="C22" s="879"/>
      <c r="D22" s="879"/>
      <c r="E22" s="879"/>
      <c r="F22" s="879"/>
      <c r="G22" s="877"/>
      <c r="H22" s="877"/>
      <c r="I22" s="877"/>
      <c r="J22" s="877"/>
      <c r="K22" s="876"/>
      <c r="M22" s="748"/>
      <c r="N22" s="749"/>
      <c r="O22" s="743"/>
      <c r="P22" s="743"/>
      <c r="Q22" s="743"/>
      <c r="R22" s="743"/>
      <c r="S22" s="743"/>
      <c r="T22" s="743"/>
      <c r="U22" s="743"/>
      <c r="V22" s="743"/>
      <c r="W22" s="743"/>
      <c r="X22" s="743"/>
      <c r="Y22" s="744"/>
      <c r="AA22" s="51">
        <v>5</v>
      </c>
      <c r="AB22" s="739"/>
      <c r="AC22" s="739"/>
      <c r="AD22" s="739"/>
      <c r="AE22" s="739"/>
      <c r="AF22" s="739"/>
      <c r="AG22" s="739"/>
      <c r="AH22" s="739"/>
      <c r="AI22" s="739"/>
      <c r="AJ22" s="348"/>
      <c r="AK22" s="348"/>
      <c r="AL22" s="789"/>
      <c r="AM22" s="789"/>
      <c r="AN22" s="88"/>
      <c r="AP22" s="42">
        <v>5</v>
      </c>
      <c r="AQ22" s="828"/>
      <c r="AR22" s="829"/>
      <c r="AS22" s="829"/>
      <c r="AT22" s="829"/>
      <c r="AU22" s="829"/>
      <c r="AV22" s="830"/>
      <c r="AW22" s="815"/>
      <c r="AX22" s="815"/>
      <c r="AY22" s="803"/>
      <c r="AZ22" s="804"/>
      <c r="BA22" s="804"/>
      <c r="BB22" s="804"/>
      <c r="BC22" s="805"/>
    </row>
    <row r="23" spans="1:55" customFormat="1" ht="50.1" customHeight="1" thickTop="1">
      <c r="A23" s="878" t="s">
        <v>61</v>
      </c>
      <c r="B23" s="879"/>
      <c r="C23" s="879"/>
      <c r="D23" s="879"/>
      <c r="E23" s="879"/>
      <c r="F23" s="879"/>
      <c r="G23" s="881"/>
      <c r="H23" s="881"/>
      <c r="I23" s="881"/>
      <c r="J23" s="881"/>
      <c r="K23" s="876" t="s">
        <v>62</v>
      </c>
      <c r="M23" s="764" t="s">
        <v>84</v>
      </c>
      <c r="N23" s="636"/>
      <c r="O23" s="636"/>
      <c r="P23" s="636"/>
      <c r="Q23" s="636" t="s">
        <v>86</v>
      </c>
      <c r="R23" s="765"/>
      <c r="S23" s="765"/>
      <c r="T23" s="636" t="s">
        <v>87</v>
      </c>
      <c r="U23" s="765"/>
      <c r="V23" s="601"/>
      <c r="W23" s="865" t="s">
        <v>85</v>
      </c>
      <c r="X23" s="866"/>
      <c r="Y23" s="867"/>
      <c r="AA23" s="51">
        <v>6</v>
      </c>
      <c r="AB23" s="739"/>
      <c r="AC23" s="739"/>
      <c r="AD23" s="739"/>
      <c r="AE23" s="739"/>
      <c r="AF23" s="739"/>
      <c r="AG23" s="739"/>
      <c r="AH23" s="739"/>
      <c r="AI23" s="739"/>
      <c r="AJ23" s="348"/>
      <c r="AK23" s="348"/>
      <c r="AL23" s="789"/>
      <c r="AM23" s="789"/>
      <c r="AN23" s="88"/>
      <c r="AP23" s="42">
        <v>6</v>
      </c>
      <c r="AQ23" s="828"/>
      <c r="AR23" s="829"/>
      <c r="AS23" s="829"/>
      <c r="AT23" s="829"/>
      <c r="AU23" s="829"/>
      <c r="AV23" s="830"/>
      <c r="AW23" s="815"/>
      <c r="AX23" s="815"/>
      <c r="AY23" s="803"/>
      <c r="AZ23" s="804"/>
      <c r="BA23" s="804"/>
      <c r="BB23" s="804"/>
      <c r="BC23" s="805"/>
    </row>
    <row r="24" spans="1:55" ht="18" customHeight="1">
      <c r="A24" s="878"/>
      <c r="B24" s="879"/>
      <c r="C24" s="879"/>
      <c r="D24" s="879"/>
      <c r="E24" s="879"/>
      <c r="F24" s="879"/>
      <c r="G24" s="881"/>
      <c r="H24" s="881"/>
      <c r="I24" s="881"/>
      <c r="J24" s="881"/>
      <c r="K24" s="876"/>
      <c r="M24" s="894">
        <f>SUM(Q24:Y25)</f>
        <v>0</v>
      </c>
      <c r="N24" s="895"/>
      <c r="O24" s="895"/>
      <c r="P24" s="895"/>
      <c r="Q24" s="815"/>
      <c r="R24" s="815"/>
      <c r="S24" s="815"/>
      <c r="T24" s="815"/>
      <c r="U24" s="815"/>
      <c r="V24" s="891"/>
      <c r="W24" s="885" t="str">
        <f>IF($I$14="","",$I$14)</f>
        <v/>
      </c>
      <c r="X24" s="886"/>
      <c r="Y24" s="887"/>
      <c r="AA24" s="863">
        <v>7</v>
      </c>
      <c r="AB24" s="820"/>
      <c r="AC24" s="821"/>
      <c r="AD24" s="822"/>
      <c r="AE24" s="820"/>
      <c r="AF24" s="821"/>
      <c r="AG24" s="822"/>
      <c r="AH24" s="820"/>
      <c r="AI24" s="822"/>
      <c r="AJ24" s="379"/>
      <c r="AK24" s="381"/>
      <c r="AL24" s="379"/>
      <c r="AM24" s="381"/>
      <c r="AN24" s="826"/>
      <c r="AP24" s="858" t="s">
        <v>108</v>
      </c>
      <c r="AQ24" s="859"/>
      <c r="AR24" s="859"/>
      <c r="AS24" s="859"/>
      <c r="AT24" s="859"/>
      <c r="AU24" s="859"/>
      <c r="AV24" s="860"/>
      <c r="AW24" s="839">
        <f>SUM(AW17:AX23)</f>
        <v>0</v>
      </c>
      <c r="AX24" s="840"/>
      <c r="AY24" s="843"/>
      <c r="AZ24" s="844"/>
      <c r="BA24" s="844"/>
      <c r="BB24" s="844"/>
      <c r="BC24" s="845"/>
    </row>
    <row r="25" spans="1:55" ht="35.1" customHeight="1" thickBot="1">
      <c r="A25" s="883"/>
      <c r="B25" s="884"/>
      <c r="C25" s="884"/>
      <c r="D25" s="884"/>
      <c r="E25" s="884"/>
      <c r="F25" s="884"/>
      <c r="G25" s="882"/>
      <c r="H25" s="882"/>
      <c r="I25" s="882"/>
      <c r="J25" s="882"/>
      <c r="K25" s="880"/>
      <c r="M25" s="896"/>
      <c r="N25" s="897"/>
      <c r="O25" s="897"/>
      <c r="P25" s="897"/>
      <c r="Q25" s="892"/>
      <c r="R25" s="892"/>
      <c r="S25" s="892"/>
      <c r="T25" s="892"/>
      <c r="U25" s="892"/>
      <c r="V25" s="893"/>
      <c r="W25" s="888"/>
      <c r="X25" s="889"/>
      <c r="Y25" s="890"/>
      <c r="AA25" s="864"/>
      <c r="AB25" s="823"/>
      <c r="AC25" s="824"/>
      <c r="AD25" s="825"/>
      <c r="AE25" s="823"/>
      <c r="AF25" s="824"/>
      <c r="AG25" s="825"/>
      <c r="AH25" s="823"/>
      <c r="AI25" s="825"/>
      <c r="AJ25" s="382"/>
      <c r="AK25" s="384"/>
      <c r="AL25" s="382"/>
      <c r="AM25" s="384"/>
      <c r="AN25" s="827"/>
      <c r="AP25" s="750"/>
      <c r="AQ25" s="861"/>
      <c r="AR25" s="861"/>
      <c r="AS25" s="861"/>
      <c r="AT25" s="861"/>
      <c r="AU25" s="861"/>
      <c r="AV25" s="658"/>
      <c r="AW25" s="841"/>
      <c r="AX25" s="842"/>
      <c r="AY25" s="846"/>
      <c r="AZ25" s="847"/>
      <c r="BA25" s="847"/>
      <c r="BB25" s="847"/>
      <c r="BC25" s="848"/>
    </row>
    <row r="26" spans="1:55" ht="14.25" thickTop="1"/>
  </sheetData>
  <protectedRanges>
    <protectedRange sqref="A20 E7 N69 R69 M67 Q56 Q4 AC48 AG48 AA46:AB46 AP46:AQ46 AR48 AV48 B22:B23 F22:F23 E3:K5" name="국제학술회의 참가경비"/>
    <protectedRange sqref="E11:K12 Q58:Y59" name="우수학술지 논문게재료"/>
    <protectedRange sqref="E11:E12 G11:H11 J11 Q58:Q59 S58:T58 X58" name="국제학술회의 참가경비_1"/>
    <protectedRange sqref="G13 S60 S7" name="국제학술회의 참가경비_2"/>
  </protectedRanges>
  <mergeCells count="234">
    <mergeCell ref="AA24:AA25"/>
    <mergeCell ref="AA20:AA21"/>
    <mergeCell ref="T23:V23"/>
    <mergeCell ref="W23:Y23"/>
    <mergeCell ref="M23:P23"/>
    <mergeCell ref="Q23:S23"/>
    <mergeCell ref="A20:K20"/>
    <mergeCell ref="A15:I16"/>
    <mergeCell ref="J15:K15"/>
    <mergeCell ref="A17:A19"/>
    <mergeCell ref="K21:K22"/>
    <mergeCell ref="G21:J22"/>
    <mergeCell ref="A21:F22"/>
    <mergeCell ref="K23:K25"/>
    <mergeCell ref="G23:J25"/>
    <mergeCell ref="A23:F25"/>
    <mergeCell ref="W24:Y25"/>
    <mergeCell ref="T24:V25"/>
    <mergeCell ref="Q24:S25"/>
    <mergeCell ref="M24:P25"/>
    <mergeCell ref="B17:I17"/>
    <mergeCell ref="B18:I18"/>
    <mergeCell ref="B19:I19"/>
    <mergeCell ref="AA15:AN15"/>
    <mergeCell ref="AY10:BC11"/>
    <mergeCell ref="AW10:AX11"/>
    <mergeCell ref="AQ10:AV11"/>
    <mergeCell ref="AP10:AP11"/>
    <mergeCell ref="AN10:AN11"/>
    <mergeCell ref="AL10:AM11"/>
    <mergeCell ref="AJ10:AK11"/>
    <mergeCell ref="AH10:AI11"/>
    <mergeCell ref="AE10:AG11"/>
    <mergeCell ref="AW23:AX23"/>
    <mergeCell ref="AW24:AX25"/>
    <mergeCell ref="AY23:BC23"/>
    <mergeCell ref="AY24:BC25"/>
    <mergeCell ref="AQ23:AV23"/>
    <mergeCell ref="AW22:AX22"/>
    <mergeCell ref="AP20:AP21"/>
    <mergeCell ref="AW20:AX21"/>
    <mergeCell ref="AY20:BC21"/>
    <mergeCell ref="AY22:BC22"/>
    <mergeCell ref="AQ22:AV22"/>
    <mergeCell ref="AQ20:AV21"/>
    <mergeCell ref="AP24:AV25"/>
    <mergeCell ref="AW19:AX19"/>
    <mergeCell ref="AY19:BC19"/>
    <mergeCell ref="AY18:BC18"/>
    <mergeCell ref="AQ19:AV19"/>
    <mergeCell ref="AQ18:AV18"/>
    <mergeCell ref="AW14:AX14"/>
    <mergeCell ref="AP15:BC15"/>
    <mergeCell ref="AW12:AX12"/>
    <mergeCell ref="AW13:AX13"/>
    <mergeCell ref="AQ12:AV12"/>
    <mergeCell ref="AP14:AV14"/>
    <mergeCell ref="AY14:BC14"/>
    <mergeCell ref="AW16:AX16"/>
    <mergeCell ref="AW17:AX17"/>
    <mergeCell ref="AY16:BC16"/>
    <mergeCell ref="AQ16:AV16"/>
    <mergeCell ref="AY17:BC17"/>
    <mergeCell ref="AQ17:AV17"/>
    <mergeCell ref="AW8:AX9"/>
    <mergeCell ref="AW4:AX5"/>
    <mergeCell ref="AQ8:AV9"/>
    <mergeCell ref="AQ7:AV7"/>
    <mergeCell ref="AQ6:AV6"/>
    <mergeCell ref="AW7:AX7"/>
    <mergeCell ref="AE24:AG25"/>
    <mergeCell ref="AB24:AD25"/>
    <mergeCell ref="AN24:AN25"/>
    <mergeCell ref="AL24:AM25"/>
    <mergeCell ref="AJ24:AK25"/>
    <mergeCell ref="AH24:AI25"/>
    <mergeCell ref="AN20:AN21"/>
    <mergeCell ref="AB22:AD22"/>
    <mergeCell ref="AH22:AI22"/>
    <mergeCell ref="AJ22:AK22"/>
    <mergeCell ref="AL22:AM22"/>
    <mergeCell ref="AB23:AD23"/>
    <mergeCell ref="AH23:AI23"/>
    <mergeCell ref="AJ23:AK23"/>
    <mergeCell ref="AL23:AM23"/>
    <mergeCell ref="AB20:AD21"/>
    <mergeCell ref="AE20:AG21"/>
    <mergeCell ref="AW18:AX18"/>
    <mergeCell ref="AP1:AQ1"/>
    <mergeCell ref="AR1:BC1"/>
    <mergeCell ref="AP2:AQ2"/>
    <mergeCell ref="AR2:BC2"/>
    <mergeCell ref="AP3:BC3"/>
    <mergeCell ref="AP4:AP5"/>
    <mergeCell ref="AJ17:AK17"/>
    <mergeCell ref="AL17:AM17"/>
    <mergeCell ref="AL16:AM16"/>
    <mergeCell ref="AJ16:AK16"/>
    <mergeCell ref="AJ14:AK14"/>
    <mergeCell ref="AL14:AM14"/>
    <mergeCell ref="AL12:AM12"/>
    <mergeCell ref="AN8:AN9"/>
    <mergeCell ref="AQ4:AV5"/>
    <mergeCell ref="AY4:BC5"/>
    <mergeCell ref="AY13:BC13"/>
    <mergeCell ref="AY12:BC12"/>
    <mergeCell ref="AY8:BC9"/>
    <mergeCell ref="AY7:BC7"/>
    <mergeCell ref="AY6:BC6"/>
    <mergeCell ref="AQ13:AV13"/>
    <mergeCell ref="AW6:AX6"/>
    <mergeCell ref="AP8:AP9"/>
    <mergeCell ref="AH20:AI21"/>
    <mergeCell ref="AJ20:AK21"/>
    <mergeCell ref="AL20:AM21"/>
    <mergeCell ref="AB18:AD18"/>
    <mergeCell ref="AE18:AG18"/>
    <mergeCell ref="AH18:AI18"/>
    <mergeCell ref="AJ18:AK18"/>
    <mergeCell ref="AL18:AM18"/>
    <mergeCell ref="AL19:AM19"/>
    <mergeCell ref="AH19:AI19"/>
    <mergeCell ref="AJ19:AK19"/>
    <mergeCell ref="AE4:AG5"/>
    <mergeCell ref="AA3:AN3"/>
    <mergeCell ref="AL6:AM6"/>
    <mergeCell ref="AJ6:AK6"/>
    <mergeCell ref="AH6:AI6"/>
    <mergeCell ref="AE6:AG6"/>
    <mergeCell ref="AB6:AD6"/>
    <mergeCell ref="AH13:AI13"/>
    <mergeCell ref="AJ13:AK13"/>
    <mergeCell ref="AL13:AM13"/>
    <mergeCell ref="AA8:AA9"/>
    <mergeCell ref="AB12:AD12"/>
    <mergeCell ref="AE12:AG12"/>
    <mergeCell ref="AL8:AM9"/>
    <mergeCell ref="AJ8:AK9"/>
    <mergeCell ref="AH8:AI9"/>
    <mergeCell ref="AE8:AG9"/>
    <mergeCell ref="AB8:AD9"/>
    <mergeCell ref="AB10:AD11"/>
    <mergeCell ref="AA10:AA11"/>
    <mergeCell ref="O7:P7"/>
    <mergeCell ref="R7:S7"/>
    <mergeCell ref="U7:Y7"/>
    <mergeCell ref="M8:N11"/>
    <mergeCell ref="O14:Y16"/>
    <mergeCell ref="M14:N16"/>
    <mergeCell ref="AA1:AB1"/>
    <mergeCell ref="AA2:AB2"/>
    <mergeCell ref="AA4:AA5"/>
    <mergeCell ref="AB13:AD13"/>
    <mergeCell ref="AC2:AN2"/>
    <mergeCell ref="AC1:AN1"/>
    <mergeCell ref="AN4:AN5"/>
    <mergeCell ref="AL4:AM5"/>
    <mergeCell ref="AJ4:AK5"/>
    <mergeCell ref="AH12:AI12"/>
    <mergeCell ref="AJ12:AK12"/>
    <mergeCell ref="AB7:AD7"/>
    <mergeCell ref="AE7:AG7"/>
    <mergeCell ref="AH7:AI7"/>
    <mergeCell ref="AJ7:AK7"/>
    <mergeCell ref="AL7:AM7"/>
    <mergeCell ref="AH4:AI5"/>
    <mergeCell ref="AB4:AD5"/>
    <mergeCell ref="B1:K1"/>
    <mergeCell ref="B2:K2"/>
    <mergeCell ref="A8:B9"/>
    <mergeCell ref="C8:K9"/>
    <mergeCell ref="Y10:Y11"/>
    <mergeCell ref="X10:X11"/>
    <mergeCell ref="W10:W11"/>
    <mergeCell ref="V10:V11"/>
    <mergeCell ref="N1:Y1"/>
    <mergeCell ref="N2:Y2"/>
    <mergeCell ref="M3:N4"/>
    <mergeCell ref="A3:B4"/>
    <mergeCell ref="A6:B7"/>
    <mergeCell ref="D7:K7"/>
    <mergeCell ref="D6:K6"/>
    <mergeCell ref="A5:K5"/>
    <mergeCell ref="A10:B12"/>
    <mergeCell ref="C10:F10"/>
    <mergeCell ref="G11:G12"/>
    <mergeCell ref="H10:I10"/>
    <mergeCell ref="J10:K10"/>
    <mergeCell ref="J11:K12"/>
    <mergeCell ref="H11:I12"/>
    <mergeCell ref="P3:Y3"/>
    <mergeCell ref="A13:B13"/>
    <mergeCell ref="F13:G13"/>
    <mergeCell ref="I13:K13"/>
    <mergeCell ref="A14:B14"/>
    <mergeCell ref="C14:F14"/>
    <mergeCell ref="G14:H14"/>
    <mergeCell ref="I14:K14"/>
    <mergeCell ref="C13:D13"/>
    <mergeCell ref="AE23:AG23"/>
    <mergeCell ref="AE22:AG22"/>
    <mergeCell ref="AB19:AD19"/>
    <mergeCell ref="AE19:AG19"/>
    <mergeCell ref="O17:Y19"/>
    <mergeCell ref="O20:Y22"/>
    <mergeCell ref="M12:N13"/>
    <mergeCell ref="M20:N22"/>
    <mergeCell ref="M17:N19"/>
    <mergeCell ref="O12:Y13"/>
    <mergeCell ref="AE13:AG13"/>
    <mergeCell ref="H3:H4"/>
    <mergeCell ref="C3:G4"/>
    <mergeCell ref="AH16:AI16"/>
    <mergeCell ref="AE16:AG16"/>
    <mergeCell ref="AB16:AD16"/>
    <mergeCell ref="AB17:AD17"/>
    <mergeCell ref="AE17:AG17"/>
    <mergeCell ref="AH17:AI17"/>
    <mergeCell ref="AB14:AD14"/>
    <mergeCell ref="AE14:AG14"/>
    <mergeCell ref="AH14:AI14"/>
    <mergeCell ref="C11:D11"/>
    <mergeCell ref="E11:F11"/>
    <mergeCell ref="C12:D12"/>
    <mergeCell ref="E12:F12"/>
    <mergeCell ref="P4:Y4"/>
    <mergeCell ref="V8:W8"/>
    <mergeCell ref="U8:U11"/>
    <mergeCell ref="X8:Y8"/>
    <mergeCell ref="R10:T11"/>
    <mergeCell ref="O10:Q11"/>
    <mergeCell ref="O5:Y6"/>
    <mergeCell ref="M5:N6"/>
    <mergeCell ref="M7:N7"/>
  </mergeCells>
  <phoneticPr fontId="1" type="noConversion"/>
  <dataValidations count="4">
    <dataValidation allowBlank="1" showInputMessage="1" showErrorMessage="1" prompt="입력방법 yy-mm-dd" sqref="O7:P7 R7:S7 C13:D13 F13:G13" xr:uid="{00000000-0002-0000-0400-000000000000}"/>
    <dataValidation type="list" errorStyle="information" allowBlank="1" showInputMessage="1" showErrorMessage="1" error="없는 항목 직접 기재" sqref="AQ17:AV23 AQ6:AV13" xr:uid="{00000000-0002-0000-0400-000001000000}">
      <formula1>"초청학자 항공료, 초청학자 체재비(일비·식비·숙박비), 강연료, 논문집출판비, 장소대여료, 통역료, 번역료, 회의비(다과비), 온라인 개최비(소프트웨어 구입 등)"</formula1>
    </dataValidation>
    <dataValidation type="list" allowBlank="1" showInputMessage="1" showErrorMessage="1" sqref="G11:G12" xr:uid="{00000000-0002-0000-0400-000002000000}">
      <formula1>"교수, 부교수, 조교수, 기금교수, HK교수"</formula1>
    </dataValidation>
    <dataValidation type="list" allowBlank="1" showInputMessage="1" showErrorMessage="1" sqref="AL6:AM14 AL17:AM19 AL22:AM23" xr:uid="{00000000-0002-0000-0400-000003000000}">
      <formula1>"발표자, 토론자, 좌장"</formula1>
    </dataValidation>
  </dataValidations>
  <printOptions horizontalCentered="1"/>
  <pageMargins left="0.11811023622047245" right="0.11811023622047245" top="0.59055118110236227" bottom="0.19685039370078741" header="0.11811023622047245" footer="0.11811023622047245"/>
  <pageSetup paperSize="9" scale="83" fitToHeight="0" orientation="portrait" errors="blank" r:id="rId1"/>
  <headerFooter>
    <oddHeader>&amp;L&amp;G</oddHeader>
  </headerFooter>
  <colBreaks count="3" manualBreakCount="3">
    <brk id="11" max="1048575" man="1"/>
    <brk id="25" max="1048575" man="1"/>
    <brk id="40" max="1048575" man="1"/>
  </colBreaks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91" r:id="rId5" name="Option Button 23">
              <controlPr defaultSize="0" autoFill="0" autoLine="0" autoPict="0">
                <anchor>
                  <from>
                    <xdr:col>8</xdr:col>
                    <xdr:colOff>247650</xdr:colOff>
                    <xdr:row>3</xdr:row>
                    <xdr:rowOff>47625</xdr:rowOff>
                  </from>
                  <to>
                    <xdr:col>8</xdr:col>
                    <xdr:colOff>561975</xdr:colOff>
                    <xdr:row>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6" name="Option Button 24">
              <controlPr defaultSize="0" autoFill="0" autoLine="0" autoPict="0">
                <anchor>
                  <from>
                    <xdr:col>9</xdr:col>
                    <xdr:colOff>247650</xdr:colOff>
                    <xdr:row>3</xdr:row>
                    <xdr:rowOff>47625</xdr:rowOff>
                  </from>
                  <to>
                    <xdr:col>9</xdr:col>
                    <xdr:colOff>561975</xdr:colOff>
                    <xdr:row>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7" name="Option Button 25">
              <controlPr defaultSize="0" autoFill="0" autoLine="0" autoPict="0">
                <anchor>
                  <from>
                    <xdr:col>10</xdr:col>
                    <xdr:colOff>247650</xdr:colOff>
                    <xdr:row>3</xdr:row>
                    <xdr:rowOff>47625</xdr:rowOff>
                  </from>
                  <to>
                    <xdr:col>10</xdr:col>
                    <xdr:colOff>561975</xdr:colOff>
                    <xdr:row>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69" r:id="rId8" name="Check Box 1">
              <controlPr defaultSize="0" autoFill="0" autoLine="0" autoPict="0" macro="[0]!확인란1_Click">
                <anchor>
                  <from>
                    <xdr:col>9</xdr:col>
                    <xdr:colOff>228600</xdr:colOff>
                    <xdr:row>16</xdr:row>
                    <xdr:rowOff>180975</xdr:rowOff>
                  </from>
                  <to>
                    <xdr:col>9</xdr:col>
                    <xdr:colOff>438150</xdr:colOff>
                    <xdr:row>16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9" name="Check Box 2">
              <controlPr defaultSize="0" autoFill="0" autoLine="0" autoPict="0">
                <anchor>
                  <from>
                    <xdr:col>10</xdr:col>
                    <xdr:colOff>238125</xdr:colOff>
                    <xdr:row>16</xdr:row>
                    <xdr:rowOff>180975</xdr:rowOff>
                  </from>
                  <to>
                    <xdr:col>10</xdr:col>
                    <xdr:colOff>457200</xdr:colOff>
                    <xdr:row>16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10" name="Check Box 3">
              <controlPr defaultSize="0" autoFill="0" autoLine="0" autoPict="0">
                <anchor>
                  <from>
                    <xdr:col>10</xdr:col>
                    <xdr:colOff>238125</xdr:colOff>
                    <xdr:row>17</xdr:row>
                    <xdr:rowOff>171450</xdr:rowOff>
                  </from>
                  <to>
                    <xdr:col>10</xdr:col>
                    <xdr:colOff>457200</xdr:colOff>
                    <xdr:row>17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11" name="Check Box 4">
              <controlPr defaultSize="0" autoFill="0" autoLine="0" autoPict="0">
                <anchor>
                  <from>
                    <xdr:col>9</xdr:col>
                    <xdr:colOff>228600</xdr:colOff>
                    <xdr:row>17</xdr:row>
                    <xdr:rowOff>180975</xdr:rowOff>
                  </from>
                  <to>
                    <xdr:col>9</xdr:col>
                    <xdr:colOff>438150</xdr:colOff>
                    <xdr:row>17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2" name="Check Box 7">
              <controlPr defaultSize="0" autoFill="0" autoLine="0" autoPict="0">
                <anchor>
                  <from>
                    <xdr:col>10</xdr:col>
                    <xdr:colOff>238125</xdr:colOff>
                    <xdr:row>18</xdr:row>
                    <xdr:rowOff>161925</xdr:rowOff>
                  </from>
                  <to>
                    <xdr:col>10</xdr:col>
                    <xdr:colOff>457200</xdr:colOff>
                    <xdr:row>18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3" name="Check Box 8">
              <controlPr defaultSize="0" autoFill="0" autoLine="0" autoPict="0">
                <anchor>
                  <from>
                    <xdr:col>9</xdr:col>
                    <xdr:colOff>228600</xdr:colOff>
                    <xdr:row>18</xdr:row>
                    <xdr:rowOff>161925</xdr:rowOff>
                  </from>
                  <to>
                    <xdr:col>9</xdr:col>
                    <xdr:colOff>438150</xdr:colOff>
                    <xdr:row>18</xdr:row>
                    <xdr:rowOff>400050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"/>
  <dimension ref="A1:T44"/>
  <sheetViews>
    <sheetView showGridLines="0" zoomScale="80" zoomScaleNormal="80" workbookViewId="0">
      <selection activeCell="B1" sqref="B1:K1"/>
    </sheetView>
  </sheetViews>
  <sheetFormatPr defaultColWidth="9" defaultRowHeight="13.5"/>
  <cols>
    <col min="1" max="1" width="10.625" style="1" bestFit="1" customWidth="1"/>
    <col min="2" max="2" width="6.75" style="1" customWidth="1"/>
    <col min="3" max="4" width="8.25" style="1" customWidth="1"/>
    <col min="5" max="8" width="9.375" style="1" customWidth="1"/>
    <col min="9" max="11" width="9.375" style="2" customWidth="1"/>
    <col min="12" max="12" width="1.625" style="2" customWidth="1"/>
    <col min="13" max="13" width="4.625" style="1" customWidth="1"/>
    <col min="14" max="14" width="6.625" style="1" customWidth="1"/>
    <col min="15" max="15" width="15.125" style="1" customWidth="1"/>
    <col min="16" max="18" width="17.5" style="1" customWidth="1"/>
    <col min="19" max="20" width="9.375" style="2" customWidth="1"/>
    <col min="21" max="21" width="1.625" style="2" customWidth="1"/>
    <col min="22" max="16384" width="9" style="2"/>
  </cols>
  <sheetData>
    <row r="1" spans="1:20" s="233" customFormat="1" ht="30" customHeight="1">
      <c r="A1" s="231" t="s">
        <v>418</v>
      </c>
      <c r="B1" s="264" t="s">
        <v>216</v>
      </c>
      <c r="C1" s="264"/>
      <c r="D1" s="264"/>
      <c r="E1" s="264"/>
      <c r="F1" s="264"/>
      <c r="G1" s="264"/>
      <c r="H1" s="264"/>
      <c r="I1" s="264"/>
      <c r="J1" s="264"/>
      <c r="K1" s="264"/>
      <c r="M1" s="980" t="s">
        <v>420</v>
      </c>
      <c r="N1" s="980"/>
      <c r="O1" s="264" t="s">
        <v>218</v>
      </c>
      <c r="P1" s="264"/>
      <c r="Q1" s="264"/>
      <c r="R1" s="264"/>
      <c r="S1" s="264"/>
      <c r="T1" s="264"/>
    </row>
    <row r="2" spans="1:20" s="233" customFormat="1" ht="20.25" customHeight="1">
      <c r="A2" s="232" t="s">
        <v>419</v>
      </c>
      <c r="B2" s="752" t="s">
        <v>120</v>
      </c>
      <c r="C2" s="752"/>
      <c r="D2" s="752"/>
      <c r="E2" s="752"/>
      <c r="F2" s="752"/>
      <c r="G2" s="752"/>
      <c r="H2" s="752"/>
      <c r="I2" s="752"/>
      <c r="J2" s="752"/>
      <c r="K2" s="752"/>
      <c r="M2" s="782" t="s">
        <v>421</v>
      </c>
      <c r="N2" s="782"/>
      <c r="O2" s="752" t="s">
        <v>121</v>
      </c>
      <c r="P2" s="752"/>
      <c r="Q2" s="752"/>
      <c r="R2" s="752"/>
      <c r="S2" s="752"/>
      <c r="T2" s="752"/>
    </row>
    <row r="3" spans="1:20" ht="24.95" customHeight="1">
      <c r="A3" s="630" t="s">
        <v>46</v>
      </c>
      <c r="B3" s="620"/>
      <c r="C3" s="978" t="s">
        <v>47</v>
      </c>
      <c r="D3" s="973"/>
      <c r="E3" s="973"/>
      <c r="F3" s="973"/>
      <c r="G3" s="973"/>
      <c r="H3" s="973"/>
      <c r="I3" s="973"/>
      <c r="J3" s="973"/>
      <c r="K3" s="974"/>
      <c r="M3" s="764" t="s">
        <v>122</v>
      </c>
      <c r="N3" s="636"/>
      <c r="O3" s="981">
        <f>SUM(P6:T7)</f>
        <v>0</v>
      </c>
      <c r="P3" s="981" t="s">
        <v>135</v>
      </c>
      <c r="Q3" s="984"/>
      <c r="R3" s="984"/>
      <c r="S3" s="984"/>
      <c r="T3" s="985"/>
    </row>
    <row r="4" spans="1:20" ht="24.95" customHeight="1">
      <c r="A4" s="763"/>
      <c r="B4" s="544"/>
      <c r="C4" s="979"/>
      <c r="D4" s="975"/>
      <c r="E4" s="975"/>
      <c r="F4" s="975"/>
      <c r="G4" s="975"/>
      <c r="H4" s="975"/>
      <c r="I4" s="975"/>
      <c r="J4" s="975"/>
      <c r="K4" s="976"/>
      <c r="M4" s="547"/>
      <c r="N4" s="548"/>
      <c r="O4" s="982"/>
      <c r="P4" s="988" t="s">
        <v>123</v>
      </c>
      <c r="Q4" s="988" t="s">
        <v>124</v>
      </c>
      <c r="R4" s="988" t="s">
        <v>125</v>
      </c>
      <c r="S4" s="988" t="s">
        <v>126</v>
      </c>
      <c r="T4" s="989"/>
    </row>
    <row r="5" spans="1:20" ht="24.95" customHeight="1">
      <c r="A5" s="763"/>
      <c r="B5" s="544"/>
      <c r="C5" s="977" t="s">
        <v>48</v>
      </c>
      <c r="D5" s="959"/>
      <c r="E5" s="959"/>
      <c r="F5" s="959"/>
      <c r="G5" s="959"/>
      <c r="H5" s="959"/>
      <c r="I5" s="959"/>
      <c r="J5" s="959"/>
      <c r="K5" s="971"/>
      <c r="M5" s="547"/>
      <c r="N5" s="548"/>
      <c r="O5" s="982"/>
      <c r="P5" s="988"/>
      <c r="Q5" s="988"/>
      <c r="R5" s="988"/>
      <c r="S5" s="988"/>
      <c r="T5" s="989"/>
    </row>
    <row r="6" spans="1:20" ht="24.95" customHeight="1">
      <c r="A6" s="655"/>
      <c r="B6" s="546"/>
      <c r="C6" s="655"/>
      <c r="D6" s="961"/>
      <c r="E6" s="961"/>
      <c r="F6" s="961"/>
      <c r="G6" s="961"/>
      <c r="H6" s="961"/>
      <c r="I6" s="961"/>
      <c r="J6" s="961"/>
      <c r="K6" s="972"/>
      <c r="M6" s="547"/>
      <c r="N6" s="548"/>
      <c r="O6" s="982"/>
      <c r="P6" s="913"/>
      <c r="Q6" s="913"/>
      <c r="R6" s="913"/>
      <c r="S6" s="913"/>
      <c r="T6" s="986"/>
    </row>
    <row r="7" spans="1:20" ht="39.950000000000003" customHeight="1">
      <c r="A7" s="630" t="s">
        <v>49</v>
      </c>
      <c r="B7" s="620"/>
      <c r="C7" s="932"/>
      <c r="D7" s="933"/>
      <c r="E7" s="933"/>
      <c r="F7" s="933"/>
      <c r="G7" s="933"/>
      <c r="H7" s="933"/>
      <c r="I7" s="933"/>
      <c r="J7" s="933"/>
      <c r="K7" s="934"/>
      <c r="M7" s="551"/>
      <c r="N7" s="552"/>
      <c r="O7" s="983"/>
      <c r="P7" s="914"/>
      <c r="Q7" s="914"/>
      <c r="R7" s="914"/>
      <c r="S7" s="914"/>
      <c r="T7" s="987"/>
    </row>
    <row r="8" spans="1:20" ht="9.9499999999999993" customHeight="1">
      <c r="A8" s="655"/>
      <c r="B8" s="546"/>
      <c r="C8" s="935"/>
      <c r="D8" s="936"/>
      <c r="E8" s="936"/>
      <c r="F8" s="936"/>
      <c r="G8" s="936"/>
      <c r="H8" s="936"/>
      <c r="I8" s="936"/>
      <c r="J8" s="936"/>
      <c r="K8" s="937"/>
      <c r="M8" s="52"/>
      <c r="N8" s="52"/>
      <c r="O8" s="52"/>
      <c r="P8" s="52"/>
      <c r="Q8" s="52"/>
      <c r="R8" s="52"/>
      <c r="S8" s="52"/>
      <c r="T8" s="52"/>
    </row>
    <row r="9" spans="1:20" customFormat="1" ht="50.1" customHeight="1">
      <c r="A9" s="726" t="s">
        <v>53</v>
      </c>
      <c r="B9" s="615"/>
      <c r="C9" s="924"/>
      <c r="D9" s="925"/>
      <c r="E9" s="50" t="s">
        <v>9</v>
      </c>
      <c r="F9" s="770"/>
      <c r="G9" s="770"/>
      <c r="H9" s="60" t="s">
        <v>21</v>
      </c>
      <c r="I9" s="770"/>
      <c r="J9" s="770"/>
      <c r="K9" s="771"/>
      <c r="M9" s="764" t="s">
        <v>127</v>
      </c>
      <c r="N9" s="636"/>
      <c r="O9" s="636"/>
      <c r="P9" s="437" t="s">
        <v>128</v>
      </c>
      <c r="Q9" s="437"/>
      <c r="R9" s="437" t="s">
        <v>129</v>
      </c>
      <c r="S9" s="437"/>
      <c r="T9" s="350"/>
    </row>
    <row r="10" spans="1:20" customFormat="1" ht="30" customHeight="1">
      <c r="A10" s="630" t="s">
        <v>50</v>
      </c>
      <c r="B10" s="620"/>
      <c r="C10" s="764" t="s">
        <v>147</v>
      </c>
      <c r="D10" s="765"/>
      <c r="E10" s="765"/>
      <c r="F10" s="765"/>
      <c r="G10" s="85" t="s">
        <v>52</v>
      </c>
      <c r="H10" s="636" t="s">
        <v>145</v>
      </c>
      <c r="I10" s="765"/>
      <c r="J10" s="636" t="s">
        <v>146</v>
      </c>
      <c r="K10" s="766"/>
      <c r="M10" s="994"/>
      <c r="N10" s="995"/>
      <c r="O10" s="996"/>
      <c r="P10" s="990"/>
      <c r="Q10" s="991"/>
      <c r="R10" s="963">
        <f>M10-P10</f>
        <v>0</v>
      </c>
      <c r="S10" s="964"/>
      <c r="T10" s="965"/>
    </row>
    <row r="11" spans="1:20" ht="30" customHeight="1">
      <c r="A11" s="763"/>
      <c r="B11" s="544"/>
      <c r="C11" s="928" t="s">
        <v>51</v>
      </c>
      <c r="D11" s="619"/>
      <c r="E11" s="929" t="str">
        <f>IF('4'!$E$11="","",'4'!$E$11)</f>
        <v/>
      </c>
      <c r="F11" s="929"/>
      <c r="G11" s="969" t="str">
        <f>IF('4'!$G$11="","",'4'!$G$11)</f>
        <v>교수</v>
      </c>
      <c r="H11" s="958" t="str">
        <f>IF('4'!$H$11="","",'4'!$H$11)</f>
        <v>홍길동</v>
      </c>
      <c r="I11" s="959"/>
      <c r="J11" s="820">
        <f>IF('4'!$J$11="","",'4'!$J$11)</f>
        <v>5199</v>
      </c>
      <c r="K11" s="956"/>
      <c r="M11" s="997"/>
      <c r="N11" s="998"/>
      <c r="O11" s="999"/>
      <c r="P11" s="992"/>
      <c r="Q11" s="993"/>
      <c r="R11" s="966"/>
      <c r="S11" s="967"/>
      <c r="T11" s="968"/>
    </row>
    <row r="12" spans="1:20" ht="30" customHeight="1">
      <c r="A12" s="655"/>
      <c r="B12" s="546"/>
      <c r="C12" s="773" t="s">
        <v>38</v>
      </c>
      <c r="D12" s="926"/>
      <c r="E12" s="927" t="str">
        <f>IF('4'!$E$12="","",'4'!$E$12)</f>
        <v/>
      </c>
      <c r="F12" s="927"/>
      <c r="G12" s="970"/>
      <c r="H12" s="960"/>
      <c r="I12" s="961"/>
      <c r="J12" s="823"/>
      <c r="K12" s="957"/>
      <c r="M12" s="65" t="s">
        <v>130</v>
      </c>
      <c r="N12" s="437" t="s">
        <v>133</v>
      </c>
      <c r="O12" s="437"/>
      <c r="P12" s="48" t="s">
        <v>131</v>
      </c>
      <c r="Q12" s="437" t="s">
        <v>132</v>
      </c>
      <c r="R12" s="437"/>
      <c r="S12" s="437" t="s">
        <v>134</v>
      </c>
      <c r="T12" s="962"/>
    </row>
    <row r="13" spans="1:20" s="3" customFormat="1" ht="39.950000000000003" customHeight="1">
      <c r="A13" s="630" t="s">
        <v>111</v>
      </c>
      <c r="B13" s="590"/>
      <c r="C13" s="630" t="s">
        <v>112</v>
      </c>
      <c r="D13" s="625"/>
      <c r="E13" s="799" t="s">
        <v>113</v>
      </c>
      <c r="F13" s="463"/>
      <c r="G13" s="463"/>
      <c r="H13" s="931"/>
      <c r="I13" s="799" t="s">
        <v>136</v>
      </c>
      <c r="J13" s="463"/>
      <c r="K13" s="464"/>
      <c r="M13" s="66">
        <v>1</v>
      </c>
      <c r="N13" s="348"/>
      <c r="O13" s="348"/>
      <c r="P13" s="90"/>
      <c r="Q13" s="348"/>
      <c r="R13" s="348"/>
      <c r="S13" s="348"/>
      <c r="T13" s="795"/>
    </row>
    <row r="14" spans="1:20" s="3" customFormat="1" ht="39.950000000000003" customHeight="1">
      <c r="A14" s="763"/>
      <c r="B14" s="923"/>
      <c r="C14" s="631"/>
      <c r="D14" s="627"/>
      <c r="E14" s="945" t="s">
        <v>114</v>
      </c>
      <c r="F14" s="365"/>
      <c r="G14" s="955" t="s">
        <v>115</v>
      </c>
      <c r="H14" s="430"/>
      <c r="I14" s="920"/>
      <c r="J14" s="921"/>
      <c r="K14" s="922"/>
      <c r="M14" s="66">
        <v>2</v>
      </c>
      <c r="N14" s="348"/>
      <c r="O14" s="348"/>
      <c r="P14" s="90"/>
      <c r="Q14" s="348"/>
      <c r="R14" s="348"/>
      <c r="S14" s="348"/>
      <c r="T14" s="795"/>
    </row>
    <row r="15" spans="1:20" s="3" customFormat="1" ht="39.950000000000003" customHeight="1">
      <c r="A15" s="655"/>
      <c r="B15" s="668"/>
      <c r="C15" s="930"/>
      <c r="D15" s="691"/>
      <c r="E15" s="690"/>
      <c r="F15" s="691"/>
      <c r="G15" s="690"/>
      <c r="H15" s="691"/>
      <c r="I15" s="917">
        <f>SUM(C15:H15)</f>
        <v>0</v>
      </c>
      <c r="J15" s="918"/>
      <c r="K15" s="919"/>
      <c r="M15" s="66">
        <v>3</v>
      </c>
      <c r="N15" s="348"/>
      <c r="O15" s="348"/>
      <c r="P15" s="90"/>
      <c r="Q15" s="348"/>
      <c r="R15" s="348"/>
      <c r="S15" s="348"/>
      <c r="T15" s="795"/>
    </row>
    <row r="16" spans="1:20" ht="39.950000000000003" customHeight="1">
      <c r="A16" s="630" t="s">
        <v>116</v>
      </c>
      <c r="B16" s="620"/>
      <c r="C16" s="905" t="s">
        <v>109</v>
      </c>
      <c r="D16" s="740"/>
      <c r="E16" s="740"/>
      <c r="F16" s="740"/>
      <c r="G16" s="740"/>
      <c r="H16" s="740"/>
      <c r="I16" s="740"/>
      <c r="J16" s="740"/>
      <c r="K16" s="906"/>
      <c r="M16" s="66">
        <v>4</v>
      </c>
      <c r="N16" s="348"/>
      <c r="O16" s="348"/>
      <c r="P16" s="90"/>
      <c r="Q16" s="348"/>
      <c r="R16" s="348"/>
      <c r="S16" s="348"/>
      <c r="T16" s="795"/>
    </row>
    <row r="17" spans="1:20" ht="39.950000000000003" customHeight="1">
      <c r="A17" s="763"/>
      <c r="B17" s="544"/>
      <c r="C17" s="907"/>
      <c r="D17" s="908"/>
      <c r="E17" s="908"/>
      <c r="F17" s="908"/>
      <c r="G17" s="908"/>
      <c r="H17" s="908"/>
      <c r="I17" s="908"/>
      <c r="J17" s="908"/>
      <c r="K17" s="909"/>
      <c r="M17" s="66">
        <v>5</v>
      </c>
      <c r="N17" s="348"/>
      <c r="O17" s="348"/>
      <c r="P17" s="90"/>
      <c r="Q17" s="348"/>
      <c r="R17" s="348"/>
      <c r="S17" s="348"/>
      <c r="T17" s="795"/>
    </row>
    <row r="18" spans="1:20" ht="39.950000000000003" customHeight="1">
      <c r="A18" s="655"/>
      <c r="B18" s="546"/>
      <c r="C18" s="910"/>
      <c r="D18" s="911"/>
      <c r="E18" s="911"/>
      <c r="F18" s="911"/>
      <c r="G18" s="911"/>
      <c r="H18" s="911"/>
      <c r="I18" s="911"/>
      <c r="J18" s="911"/>
      <c r="K18" s="912"/>
      <c r="M18" s="66">
        <v>6</v>
      </c>
      <c r="N18" s="348"/>
      <c r="O18" s="348"/>
      <c r="P18" s="90"/>
      <c r="Q18" s="348"/>
      <c r="R18" s="348"/>
      <c r="S18" s="348"/>
      <c r="T18" s="795"/>
    </row>
    <row r="19" spans="1:20" s="3" customFormat="1" ht="39.950000000000003" customHeight="1">
      <c r="A19" s="630" t="s">
        <v>117</v>
      </c>
      <c r="B19" s="620"/>
      <c r="C19" s="777" t="s">
        <v>110</v>
      </c>
      <c r="D19" s="939"/>
      <c r="E19" s="939"/>
      <c r="F19" s="939"/>
      <c r="G19" s="939"/>
      <c r="H19" s="939"/>
      <c r="I19" s="939"/>
      <c r="J19" s="939"/>
      <c r="K19" s="940"/>
      <c r="M19" s="66">
        <v>7</v>
      </c>
      <c r="N19" s="348"/>
      <c r="O19" s="348"/>
      <c r="P19" s="90"/>
      <c r="Q19" s="348"/>
      <c r="R19" s="348"/>
      <c r="S19" s="348"/>
      <c r="T19" s="795"/>
    </row>
    <row r="20" spans="1:20" s="3" customFormat="1" ht="39.950000000000003" customHeight="1">
      <c r="A20" s="763"/>
      <c r="B20" s="544"/>
      <c r="C20" s="779"/>
      <c r="D20" s="941"/>
      <c r="E20" s="941"/>
      <c r="F20" s="941"/>
      <c r="G20" s="941"/>
      <c r="H20" s="941"/>
      <c r="I20" s="941"/>
      <c r="J20" s="941"/>
      <c r="K20" s="942"/>
      <c r="M20" s="66">
        <v>8</v>
      </c>
      <c r="N20" s="348"/>
      <c r="O20" s="348"/>
      <c r="P20" s="90"/>
      <c r="Q20" s="348"/>
      <c r="R20" s="348"/>
      <c r="S20" s="348"/>
      <c r="T20" s="795"/>
    </row>
    <row r="21" spans="1:20" customFormat="1" ht="39.950000000000003" customHeight="1">
      <c r="A21" s="655"/>
      <c r="B21" s="546"/>
      <c r="C21" s="943"/>
      <c r="D21" s="943"/>
      <c r="E21" s="943"/>
      <c r="F21" s="943"/>
      <c r="G21" s="943"/>
      <c r="H21" s="943"/>
      <c r="I21" s="943"/>
      <c r="J21" s="943"/>
      <c r="K21" s="944"/>
      <c r="M21" s="66">
        <v>9</v>
      </c>
      <c r="N21" s="348"/>
      <c r="O21" s="348"/>
      <c r="P21" s="90"/>
      <c r="Q21" s="348"/>
      <c r="R21" s="348"/>
      <c r="S21" s="348"/>
      <c r="T21" s="795"/>
    </row>
    <row r="22" spans="1:20" customFormat="1" ht="39.950000000000003" customHeight="1">
      <c r="A22" s="630" t="s">
        <v>118</v>
      </c>
      <c r="B22" s="620"/>
      <c r="C22" s="905" t="s">
        <v>110</v>
      </c>
      <c r="D22" s="740"/>
      <c r="E22" s="740"/>
      <c r="F22" s="740"/>
      <c r="G22" s="740"/>
      <c r="H22" s="740"/>
      <c r="I22" s="740"/>
      <c r="J22" s="740"/>
      <c r="K22" s="906"/>
      <c r="M22" s="66">
        <v>10</v>
      </c>
      <c r="N22" s="348"/>
      <c r="O22" s="348"/>
      <c r="P22" s="90"/>
      <c r="Q22" s="348"/>
      <c r="R22" s="348"/>
      <c r="S22" s="348"/>
      <c r="T22" s="795"/>
    </row>
    <row r="23" spans="1:20" customFormat="1" ht="39.950000000000003" customHeight="1">
      <c r="A23" s="655"/>
      <c r="B23" s="546"/>
      <c r="C23" s="910"/>
      <c r="D23" s="911"/>
      <c r="E23" s="911"/>
      <c r="F23" s="911"/>
      <c r="G23" s="911"/>
      <c r="H23" s="911"/>
      <c r="I23" s="911"/>
      <c r="J23" s="911"/>
      <c r="K23" s="912"/>
      <c r="M23" s="953" t="s">
        <v>137</v>
      </c>
      <c r="N23" s="954"/>
      <c r="O23" s="954"/>
      <c r="P23" s="68">
        <f>SUM(P13:P22)</f>
        <v>0</v>
      </c>
      <c r="Q23" s="915"/>
      <c r="R23" s="475"/>
      <c r="S23" s="915"/>
      <c r="T23" s="916"/>
    </row>
    <row r="24" spans="1:20" customFormat="1" ht="30" customHeight="1">
      <c r="A24" s="630" t="s">
        <v>119</v>
      </c>
      <c r="B24" s="620"/>
      <c r="C24" s="947" t="s">
        <v>577</v>
      </c>
      <c r="D24" s="947"/>
      <c r="E24" s="947"/>
      <c r="F24" s="947"/>
      <c r="G24" s="947"/>
      <c r="H24" s="947"/>
      <c r="I24" s="947"/>
      <c r="J24" s="947"/>
      <c r="K24" s="948"/>
      <c r="M24" s="904" t="s">
        <v>138</v>
      </c>
      <c r="N24" s="519"/>
      <c r="O24" s="519"/>
      <c r="P24" s="519"/>
      <c r="Q24" s="519"/>
      <c r="R24" s="519"/>
      <c r="S24" s="519"/>
      <c r="T24" s="519"/>
    </row>
    <row r="25" spans="1:20" customFormat="1" ht="30" customHeight="1">
      <c r="A25" s="763"/>
      <c r="B25" s="544"/>
      <c r="C25" s="949"/>
      <c r="D25" s="949"/>
      <c r="E25" s="949"/>
      <c r="F25" s="949"/>
      <c r="G25" s="949"/>
      <c r="H25" s="949"/>
      <c r="I25" s="949"/>
      <c r="J25" s="949"/>
      <c r="K25" s="950"/>
      <c r="M25" s="938">
        <v>46127</v>
      </c>
      <c r="N25" s="938"/>
      <c r="O25" s="938"/>
      <c r="P25" s="938"/>
      <c r="Q25" s="938"/>
      <c r="R25" s="938"/>
      <c r="S25" s="938"/>
      <c r="T25" s="938"/>
    </row>
    <row r="26" spans="1:20" ht="39.950000000000003" customHeight="1">
      <c r="A26" s="655"/>
      <c r="B26" s="546"/>
      <c r="C26" s="951"/>
      <c r="D26" s="951"/>
      <c r="E26" s="951"/>
      <c r="F26" s="951"/>
      <c r="G26" s="951"/>
      <c r="H26" s="951"/>
      <c r="I26" s="951"/>
      <c r="J26" s="951"/>
      <c r="K26" s="952"/>
      <c r="M26" s="3"/>
      <c r="N26" s="3"/>
      <c r="O26" s="3"/>
      <c r="P26" s="3"/>
      <c r="Q26" s="63" t="s">
        <v>139</v>
      </c>
      <c r="R26" s="946" t="str">
        <f>IF($H$11="","",$H$11)</f>
        <v>홍길동</v>
      </c>
      <c r="S26" s="946"/>
      <c r="T26" s="64" t="s">
        <v>140</v>
      </c>
    </row>
    <row r="27" spans="1:20" ht="13.5" customHeight="1">
      <c r="M27" s="2"/>
      <c r="N27" s="2"/>
      <c r="O27" s="2"/>
      <c r="P27" s="2"/>
      <c r="Q27" s="2"/>
      <c r="R27" s="2"/>
    </row>
    <row r="28" spans="1:20">
      <c r="M28" s="2"/>
      <c r="N28" s="2"/>
      <c r="O28" s="2"/>
      <c r="P28" s="2"/>
      <c r="Q28" s="2"/>
      <c r="R28" s="2"/>
    </row>
    <row r="29" spans="1:20">
      <c r="M29" s="2"/>
      <c r="N29" s="2"/>
      <c r="O29" s="2"/>
      <c r="P29" s="2"/>
      <c r="Q29" s="2"/>
      <c r="R29" s="2"/>
    </row>
    <row r="30" spans="1:20" ht="13.5" customHeight="1">
      <c r="M30" s="2"/>
      <c r="N30" s="2"/>
      <c r="O30" s="2"/>
      <c r="P30" s="2"/>
      <c r="Q30" s="2"/>
      <c r="R30" s="2"/>
    </row>
    <row r="31" spans="1:20">
      <c r="A31" s="2"/>
      <c r="B31" s="2"/>
      <c r="C31" s="2"/>
      <c r="D31" s="2"/>
      <c r="E31" s="2"/>
      <c r="F31" s="2"/>
      <c r="G31" s="2"/>
      <c r="H31" s="2"/>
      <c r="M31" s="2"/>
      <c r="N31" s="2"/>
      <c r="O31" s="2"/>
      <c r="P31" s="2"/>
      <c r="Q31" s="2"/>
      <c r="R31" s="2"/>
    </row>
    <row r="32" spans="1:20">
      <c r="A32" s="2"/>
      <c r="B32" s="2"/>
      <c r="C32" s="2"/>
      <c r="D32" s="2"/>
      <c r="E32" s="2"/>
      <c r="F32" s="2"/>
      <c r="G32" s="2"/>
      <c r="H32" s="2"/>
      <c r="M32" s="2"/>
      <c r="N32" s="2"/>
      <c r="O32" s="2"/>
      <c r="P32" s="2"/>
      <c r="Q32" s="2"/>
      <c r="R32" s="2"/>
    </row>
    <row r="33" spans="1:18">
      <c r="A33" s="2"/>
      <c r="B33" s="2"/>
      <c r="C33" s="2"/>
      <c r="D33" s="2"/>
      <c r="E33" s="2"/>
      <c r="F33" s="2"/>
      <c r="G33" s="2"/>
      <c r="H33" s="2"/>
      <c r="M33" s="2"/>
      <c r="N33" s="2"/>
      <c r="O33" s="2"/>
      <c r="P33" s="2"/>
      <c r="Q33" s="2"/>
      <c r="R33" s="2"/>
    </row>
    <row r="34" spans="1:18">
      <c r="A34" s="2"/>
      <c r="B34" s="2"/>
      <c r="C34" s="2"/>
      <c r="D34" s="2"/>
      <c r="E34" s="2"/>
      <c r="F34" s="2"/>
      <c r="G34" s="2"/>
      <c r="H34" s="2"/>
      <c r="M34" s="2"/>
      <c r="N34" s="2"/>
      <c r="O34" s="2"/>
      <c r="P34" s="2"/>
      <c r="Q34" s="2"/>
      <c r="R34" s="2"/>
    </row>
    <row r="35" spans="1:18">
      <c r="A35" s="2"/>
      <c r="B35" s="2"/>
      <c r="C35" s="2"/>
      <c r="D35" s="2"/>
      <c r="E35" s="2"/>
      <c r="F35" s="2"/>
      <c r="G35" s="2"/>
      <c r="H35" s="2"/>
      <c r="M35" s="2"/>
      <c r="N35" s="2"/>
      <c r="O35" s="2"/>
      <c r="P35" s="2"/>
      <c r="Q35" s="2"/>
      <c r="R35" s="2"/>
    </row>
    <row r="36" spans="1:18">
      <c r="A36" s="2"/>
      <c r="B36" s="2"/>
      <c r="C36" s="2"/>
      <c r="D36" s="2"/>
      <c r="E36" s="2"/>
      <c r="F36" s="2"/>
      <c r="G36" s="2"/>
      <c r="H36" s="2"/>
      <c r="M36" s="2"/>
      <c r="N36" s="2"/>
      <c r="O36" s="2"/>
      <c r="P36" s="2"/>
      <c r="Q36" s="2"/>
      <c r="R36" s="2"/>
    </row>
    <row r="37" spans="1:18">
      <c r="A37" s="2"/>
      <c r="B37" s="2"/>
      <c r="C37" s="2"/>
      <c r="D37" s="2"/>
      <c r="E37" s="2"/>
      <c r="F37" s="2"/>
      <c r="G37" s="2"/>
      <c r="H37" s="2"/>
      <c r="M37" s="2"/>
      <c r="N37" s="2"/>
      <c r="O37" s="2"/>
      <c r="P37" s="2"/>
      <c r="Q37" s="2"/>
      <c r="R37" s="2"/>
    </row>
    <row r="38" spans="1:18">
      <c r="A38" s="2"/>
      <c r="B38" s="2"/>
      <c r="C38" s="2"/>
      <c r="D38" s="2"/>
      <c r="E38" s="2"/>
      <c r="F38" s="2"/>
      <c r="G38" s="2"/>
      <c r="H38" s="2"/>
      <c r="M38" s="2"/>
      <c r="N38" s="2"/>
      <c r="O38" s="2"/>
      <c r="P38" s="2"/>
      <c r="Q38" s="2"/>
      <c r="R38" s="2"/>
    </row>
    <row r="39" spans="1:18">
      <c r="A39" s="2"/>
      <c r="B39" s="2"/>
      <c r="C39" s="2"/>
      <c r="D39" s="2"/>
      <c r="E39" s="2"/>
      <c r="F39" s="2"/>
      <c r="G39" s="2"/>
      <c r="H39" s="2"/>
      <c r="M39" s="2"/>
      <c r="N39" s="2"/>
      <c r="O39" s="2"/>
      <c r="P39" s="2"/>
      <c r="Q39" s="2"/>
      <c r="R39" s="2"/>
    </row>
    <row r="40" spans="1:18">
      <c r="A40" s="2"/>
      <c r="B40" s="2"/>
      <c r="C40" s="2"/>
      <c r="D40" s="2"/>
      <c r="E40" s="2"/>
      <c r="F40" s="2"/>
      <c r="G40" s="2"/>
      <c r="H40" s="2"/>
      <c r="M40" s="2"/>
      <c r="N40" s="2"/>
      <c r="O40" s="2"/>
      <c r="P40" s="2"/>
      <c r="Q40" s="2"/>
      <c r="R40" s="2"/>
    </row>
    <row r="41" spans="1:18">
      <c r="A41" s="2"/>
      <c r="B41" s="2"/>
      <c r="C41" s="2"/>
      <c r="D41" s="2"/>
      <c r="E41" s="2"/>
      <c r="F41" s="2"/>
      <c r="G41" s="2"/>
      <c r="H41" s="2"/>
      <c r="M41" s="2"/>
      <c r="N41" s="2"/>
      <c r="O41" s="2"/>
      <c r="P41" s="2"/>
      <c r="Q41" s="2"/>
      <c r="R41" s="2"/>
    </row>
    <row r="42" spans="1:18">
      <c r="M42" s="2"/>
      <c r="N42" s="2"/>
      <c r="O42" s="2"/>
      <c r="P42" s="2"/>
      <c r="Q42" s="2"/>
      <c r="R42" s="2"/>
    </row>
    <row r="43" spans="1:18">
      <c r="M43" s="2"/>
      <c r="N43" s="2"/>
      <c r="O43" s="2"/>
      <c r="P43" s="2"/>
      <c r="Q43" s="2"/>
      <c r="R43" s="2"/>
    </row>
    <row r="44" spans="1:18">
      <c r="M44" s="2"/>
      <c r="N44" s="2"/>
      <c r="O44" s="2"/>
      <c r="P44" s="2"/>
      <c r="Q44" s="2"/>
      <c r="R44" s="2"/>
    </row>
  </sheetData>
  <protectedRanges>
    <protectedRange sqref="E5:E6" name="국제학술회의 참가경비"/>
    <protectedRange sqref="E11:F12 H11:K12" name="우수학술지 논문게재료"/>
    <protectedRange sqref="E11:E12 H11 J11" name="국제학술회의 참가경비_1"/>
    <protectedRange sqref="G9" name="국제학술회의 참가경비_2"/>
    <protectedRange sqref="R3 R5:R8 P11 Q4:Q8 P3:P8 S8:T8 S7 S3:T6" name="국제학술회의 참가경비_3"/>
    <protectedRange sqref="G11:G12" name="우수학술지 논문게재료_1"/>
    <protectedRange sqref="G11" name="국제학술회의 참가경비_1_1"/>
  </protectedRanges>
  <mergeCells count="102">
    <mergeCell ref="G11:G12"/>
    <mergeCell ref="D5:K6"/>
    <mergeCell ref="D3:K4"/>
    <mergeCell ref="C5:C6"/>
    <mergeCell ref="A3:B6"/>
    <mergeCell ref="C3:C4"/>
    <mergeCell ref="M1:N1"/>
    <mergeCell ref="M3:N7"/>
    <mergeCell ref="O3:O7"/>
    <mergeCell ref="O2:T2"/>
    <mergeCell ref="O1:T1"/>
    <mergeCell ref="R9:T9"/>
    <mergeCell ref="P3:T3"/>
    <mergeCell ref="S6:T7"/>
    <mergeCell ref="S4:T5"/>
    <mergeCell ref="M2:N2"/>
    <mergeCell ref="P4:P5"/>
    <mergeCell ref="Q4:Q5"/>
    <mergeCell ref="R4:R5"/>
    <mergeCell ref="R6:R7"/>
    <mergeCell ref="Q6:Q7"/>
    <mergeCell ref="P10:Q11"/>
    <mergeCell ref="M10:O11"/>
    <mergeCell ref="Q12:R12"/>
    <mergeCell ref="S12:T12"/>
    <mergeCell ref="R10:T11"/>
    <mergeCell ref="N16:O16"/>
    <mergeCell ref="Q16:R16"/>
    <mergeCell ref="S16:T16"/>
    <mergeCell ref="S17:T17"/>
    <mergeCell ref="N18:O18"/>
    <mergeCell ref="Q19:R19"/>
    <mergeCell ref="Q13:R13"/>
    <mergeCell ref="N13:O13"/>
    <mergeCell ref="S13:T13"/>
    <mergeCell ref="P9:Q9"/>
    <mergeCell ref="M9:O9"/>
    <mergeCell ref="R26:S26"/>
    <mergeCell ref="A24:B26"/>
    <mergeCell ref="C24:K26"/>
    <mergeCell ref="M23:O23"/>
    <mergeCell ref="Q21:R21"/>
    <mergeCell ref="S21:T21"/>
    <mergeCell ref="N21:O21"/>
    <mergeCell ref="G15:H15"/>
    <mergeCell ref="G14:H14"/>
    <mergeCell ref="E15:F15"/>
    <mergeCell ref="C10:F10"/>
    <mergeCell ref="H10:I10"/>
    <mergeCell ref="J10:K10"/>
    <mergeCell ref="A10:B12"/>
    <mergeCell ref="J11:K12"/>
    <mergeCell ref="H11:I12"/>
    <mergeCell ref="Q18:R18"/>
    <mergeCell ref="S18:T18"/>
    <mergeCell ref="N20:O20"/>
    <mergeCell ref="Q20:R20"/>
    <mergeCell ref="S20:T20"/>
    <mergeCell ref="N12:O12"/>
    <mergeCell ref="M25:T25"/>
    <mergeCell ref="N17:O17"/>
    <mergeCell ref="N19:O19"/>
    <mergeCell ref="Q14:R14"/>
    <mergeCell ref="Q15:R15"/>
    <mergeCell ref="Q22:R22"/>
    <mergeCell ref="A19:B21"/>
    <mergeCell ref="C19:K21"/>
    <mergeCell ref="A16:B18"/>
    <mergeCell ref="C22:K23"/>
    <mergeCell ref="A22:B23"/>
    <mergeCell ref="Q17:R17"/>
    <mergeCell ref="N22:O22"/>
    <mergeCell ref="S22:T22"/>
    <mergeCell ref="S14:T14"/>
    <mergeCell ref="N15:O15"/>
    <mergeCell ref="S15:T15"/>
    <mergeCell ref="N14:O14"/>
    <mergeCell ref="E14:F14"/>
    <mergeCell ref="B2:K2"/>
    <mergeCell ref="M24:T24"/>
    <mergeCell ref="C16:K18"/>
    <mergeCell ref="P6:P7"/>
    <mergeCell ref="B1:K1"/>
    <mergeCell ref="S23:T23"/>
    <mergeCell ref="Q23:R23"/>
    <mergeCell ref="I15:K15"/>
    <mergeCell ref="I13:K14"/>
    <mergeCell ref="A13:B15"/>
    <mergeCell ref="A9:B9"/>
    <mergeCell ref="C9:D9"/>
    <mergeCell ref="F9:G9"/>
    <mergeCell ref="I9:K9"/>
    <mergeCell ref="C12:D12"/>
    <mergeCell ref="E12:F12"/>
    <mergeCell ref="C11:D11"/>
    <mergeCell ref="E11:F11"/>
    <mergeCell ref="C13:D14"/>
    <mergeCell ref="C15:D15"/>
    <mergeCell ref="E13:H13"/>
    <mergeCell ref="C7:K8"/>
    <mergeCell ref="A7:B8"/>
    <mergeCell ref="S19:T19"/>
  </mergeCells>
  <phoneticPr fontId="1" type="noConversion"/>
  <dataValidations count="2">
    <dataValidation allowBlank="1" showInputMessage="1" showErrorMessage="1" prompt="입력방법 yy-mm-dd" sqref="F9:G9 C9:D9" xr:uid="{00000000-0002-0000-0500-000000000000}"/>
    <dataValidation type="list" errorStyle="information" allowBlank="1" showInputMessage="1" showErrorMessage="1" error="없는 항목은 직접 기재" sqref="N13:O22" xr:uid="{00000000-0002-0000-0500-000001000000}">
      <formula1>"초청학자 항공료, 초청학자 체재비(일비·식비·숙박비), 강연료, 논문집출판비, 장소대여료, 통역료, 번역료, 회의비(다과비), 온라인 개최비(소프트웨어 구입 등)"</formula1>
    </dataValidation>
  </dataValidations>
  <printOptions horizontalCentered="1"/>
  <pageMargins left="0.11811023622047245" right="0.11811023622047245" top="0.59055118110236227" bottom="0.19685039370078741" header="0.11811023622047245" footer="0.11811023622047245"/>
  <pageSetup paperSize="9" scale="83" fitToHeight="0" orientation="portrait" errors="blank" r:id="rId1"/>
  <headerFooter>
    <oddHeader>&amp;L&amp;G</oddHeader>
  </headerFooter>
  <colBreaks count="1" manualBreakCount="1">
    <brk id="11" max="24" man="1"/>
  </colBreaks>
  <legacyDrawing r:id="rId2"/>
  <legacyDrawingHF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"/>
  <dimension ref="A1:V34"/>
  <sheetViews>
    <sheetView showGridLines="0" zoomScale="80" zoomScaleNormal="80" workbookViewId="0">
      <selection activeCell="B1" sqref="B1:N1"/>
    </sheetView>
  </sheetViews>
  <sheetFormatPr defaultColWidth="10.625" defaultRowHeight="13.5"/>
  <cols>
    <col min="1" max="1" width="10.625" style="1" customWidth="1"/>
    <col min="2" max="2" width="6.75" style="1" customWidth="1"/>
    <col min="3" max="3" width="8.25" style="1" customWidth="1"/>
    <col min="4" max="4" width="7.125" style="1" customWidth="1"/>
    <col min="5" max="5" width="9.375" style="1" customWidth="1"/>
    <col min="6" max="6" width="3" style="1" bestFit="1" customWidth="1"/>
    <col min="7" max="7" width="5.5" style="1" customWidth="1"/>
    <col min="8" max="8" width="9.375" style="1" customWidth="1"/>
    <col min="9" max="9" width="3" style="1" customWidth="1"/>
    <col min="10" max="10" width="5.5" style="1" customWidth="1"/>
    <col min="11" max="11" width="8.875" style="2" bestFit="1" customWidth="1"/>
    <col min="12" max="12" width="9.375" style="2" customWidth="1"/>
    <col min="13" max="14" width="7.125" style="2" customWidth="1"/>
    <col min="15" max="15" width="4.125" style="2" customWidth="1"/>
    <col min="16" max="16" width="4.625" style="1" customWidth="1"/>
    <col min="17" max="17" width="6.625" style="1" customWidth="1"/>
    <col min="18" max="18" width="6.75" style="1" customWidth="1"/>
    <col min="19" max="19" width="13" style="1" customWidth="1"/>
    <col min="20" max="20" width="25.875" style="1" customWidth="1"/>
    <col min="21" max="21" width="18" style="1" customWidth="1"/>
    <col min="22" max="22" width="30.625" style="1" customWidth="1"/>
    <col min="23" max="16384" width="10.625" style="2"/>
  </cols>
  <sheetData>
    <row r="1" spans="1:22" s="233" customFormat="1" ht="30" customHeight="1">
      <c r="A1" s="231" t="s">
        <v>422</v>
      </c>
      <c r="B1" s="264" t="s">
        <v>141</v>
      </c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P1" s="980" t="s">
        <v>424</v>
      </c>
      <c r="Q1" s="980"/>
      <c r="R1" s="231"/>
      <c r="S1" s="264" t="s">
        <v>221</v>
      </c>
      <c r="T1" s="264"/>
      <c r="U1" s="264"/>
      <c r="V1" s="264"/>
    </row>
    <row r="2" spans="1:22" s="233" customFormat="1" ht="20.25" customHeight="1">
      <c r="A2" s="232" t="s">
        <v>423</v>
      </c>
      <c r="B2" s="752" t="s">
        <v>569</v>
      </c>
      <c r="C2" s="752"/>
      <c r="D2" s="752"/>
      <c r="E2" s="752"/>
      <c r="F2" s="752"/>
      <c r="G2" s="752"/>
      <c r="H2" s="752"/>
      <c r="I2" s="752"/>
      <c r="J2" s="752"/>
      <c r="K2" s="752"/>
      <c r="L2" s="752"/>
      <c r="M2" s="752"/>
      <c r="N2" s="752"/>
      <c r="P2" s="782" t="s">
        <v>425</v>
      </c>
      <c r="Q2" s="782"/>
      <c r="R2" s="232"/>
      <c r="S2" s="752" t="s">
        <v>173</v>
      </c>
      <c r="T2" s="752"/>
      <c r="U2" s="752"/>
      <c r="V2" s="752"/>
    </row>
    <row r="3" spans="1:22" customFormat="1" ht="30" customHeight="1">
      <c r="A3" s="630" t="s">
        <v>190</v>
      </c>
      <c r="B3" s="620"/>
      <c r="C3" s="764" t="s">
        <v>93</v>
      </c>
      <c r="D3" s="765"/>
      <c r="E3" s="765"/>
      <c r="F3" s="765"/>
      <c r="G3" s="765"/>
      <c r="H3" s="85" t="s">
        <v>52</v>
      </c>
      <c r="I3" s="681" t="s">
        <v>58</v>
      </c>
      <c r="J3" s="1111"/>
      <c r="K3" s="1088"/>
      <c r="L3" s="636" t="s">
        <v>146</v>
      </c>
      <c r="M3" s="681"/>
      <c r="N3" s="766"/>
      <c r="P3" s="1108" t="s">
        <v>176</v>
      </c>
      <c r="Q3" s="788"/>
      <c r="R3" s="788"/>
      <c r="S3" s="788"/>
      <c r="T3" s="788"/>
      <c r="U3" s="788"/>
      <c r="V3" s="788"/>
    </row>
    <row r="4" spans="1:22" ht="30" customHeight="1">
      <c r="A4" s="763"/>
      <c r="B4" s="544"/>
      <c r="C4" s="928" t="s">
        <v>51</v>
      </c>
      <c r="D4" s="619"/>
      <c r="E4" s="929"/>
      <c r="F4" s="929"/>
      <c r="G4" s="929"/>
      <c r="H4" s="927"/>
      <c r="I4" s="1109"/>
      <c r="J4" s="1110"/>
      <c r="K4" s="1110"/>
      <c r="L4" s="820"/>
      <c r="M4" s="821"/>
      <c r="N4" s="956"/>
      <c r="P4" s="764" t="s">
        <v>185</v>
      </c>
      <c r="Q4" s="636"/>
      <c r="R4" s="1089"/>
      <c r="S4" s="1112" t="s">
        <v>174</v>
      </c>
      <c r="T4" s="1113"/>
      <c r="U4" s="1113"/>
      <c r="V4" s="1114"/>
    </row>
    <row r="5" spans="1:22" ht="30" customHeight="1">
      <c r="A5" s="655"/>
      <c r="B5" s="546"/>
      <c r="C5" s="773" t="s">
        <v>38</v>
      </c>
      <c r="D5" s="926"/>
      <c r="E5" s="927"/>
      <c r="F5" s="927"/>
      <c r="G5" s="927"/>
      <c r="H5" s="1107"/>
      <c r="I5" s="960"/>
      <c r="J5" s="961"/>
      <c r="K5" s="961"/>
      <c r="L5" s="823"/>
      <c r="M5" s="824"/>
      <c r="N5" s="957"/>
      <c r="P5" s="547"/>
      <c r="Q5" s="548"/>
      <c r="R5" s="1075"/>
      <c r="S5" s="1077"/>
      <c r="T5" s="1078"/>
      <c r="U5" s="1078"/>
      <c r="V5" s="1079"/>
    </row>
    <row r="6" spans="1:22" ht="30" customHeight="1">
      <c r="A6" s="764" t="s">
        <v>142</v>
      </c>
      <c r="B6" s="1089"/>
      <c r="C6" s="1088" t="s">
        <v>148</v>
      </c>
      <c r="D6" s="636"/>
      <c r="E6" s="1099"/>
      <c r="F6" s="1099"/>
      <c r="G6" s="1099"/>
      <c r="H6" s="1099"/>
      <c r="I6" s="1099"/>
      <c r="J6" s="1099"/>
      <c r="K6" s="54" t="s">
        <v>151</v>
      </c>
      <c r="L6" s="1096"/>
      <c r="M6" s="1097"/>
      <c r="N6" s="1098"/>
      <c r="P6" s="547" t="s">
        <v>186</v>
      </c>
      <c r="Q6" s="548"/>
      <c r="R6" s="1075"/>
      <c r="S6" s="1077" t="s">
        <v>174</v>
      </c>
      <c r="T6" s="1078"/>
      <c r="U6" s="1078"/>
      <c r="V6" s="1079"/>
    </row>
    <row r="7" spans="1:22" ht="30" customHeight="1">
      <c r="A7" s="547"/>
      <c r="B7" s="1075"/>
      <c r="C7" s="547" t="s">
        <v>149</v>
      </c>
      <c r="D7" s="548"/>
      <c r="E7" s="969"/>
      <c r="F7" s="969"/>
      <c r="G7" s="969"/>
      <c r="H7" s="149" t="s">
        <v>150</v>
      </c>
      <c r="I7" s="1100"/>
      <c r="J7" s="1101"/>
      <c r="K7" s="149" t="s">
        <v>143</v>
      </c>
      <c r="L7" s="739"/>
      <c r="M7" s="828"/>
      <c r="N7" s="1095"/>
      <c r="P7" s="547"/>
      <c r="Q7" s="548"/>
      <c r="R7" s="1075"/>
      <c r="S7" s="1077"/>
      <c r="T7" s="1078"/>
      <c r="U7" s="1078"/>
      <c r="V7" s="1079"/>
    </row>
    <row r="8" spans="1:22" ht="30" customHeight="1">
      <c r="A8" s="551"/>
      <c r="B8" s="1076"/>
      <c r="C8" s="551" t="s">
        <v>152</v>
      </c>
      <c r="D8" s="552"/>
      <c r="E8" s="150" t="s">
        <v>153</v>
      </c>
      <c r="F8" s="690"/>
      <c r="G8" s="710"/>
      <c r="H8" s="691"/>
      <c r="I8" s="628" t="s">
        <v>154</v>
      </c>
      <c r="J8" s="629"/>
      <c r="K8" s="708"/>
      <c r="L8" s="708"/>
      <c r="M8" s="1086"/>
      <c r="N8" s="1087"/>
      <c r="P8" s="547"/>
      <c r="Q8" s="548"/>
      <c r="R8" s="1075"/>
      <c r="S8" s="1077"/>
      <c r="T8" s="1078"/>
      <c r="U8" s="1078"/>
      <c r="V8" s="1079"/>
    </row>
    <row r="9" spans="1:22" ht="30" customHeight="1">
      <c r="A9" s="726" t="s">
        <v>155</v>
      </c>
      <c r="B9" s="604"/>
      <c r="C9" s="1090"/>
      <c r="D9" s="1091"/>
      <c r="E9" s="1091"/>
      <c r="F9" s="1091"/>
      <c r="G9" s="1091"/>
      <c r="H9" s="644" t="s">
        <v>156</v>
      </c>
      <c r="I9" s="642"/>
      <c r="J9" s="643"/>
      <c r="K9" s="1092"/>
      <c r="L9" s="1092"/>
      <c r="M9" s="1092"/>
      <c r="N9" s="1093"/>
      <c r="O9" s="74"/>
      <c r="P9" s="977" t="s">
        <v>175</v>
      </c>
      <c r="Q9" s="1072"/>
      <c r="R9" s="1073"/>
      <c r="S9" s="1063" t="s">
        <v>174</v>
      </c>
      <c r="T9" s="1064"/>
      <c r="U9" s="1064"/>
      <c r="V9" s="1065"/>
    </row>
    <row r="10" spans="1:22" ht="30" customHeight="1">
      <c r="A10" s="1094" t="s">
        <v>159</v>
      </c>
      <c r="B10" s="1094"/>
      <c r="C10" s="1084"/>
      <c r="D10" s="1085"/>
      <c r="E10" s="1085"/>
      <c r="F10" s="1085"/>
      <c r="G10" s="56"/>
      <c r="H10" s="1053"/>
      <c r="I10" s="1053"/>
      <c r="J10" s="1053"/>
      <c r="K10" s="1053"/>
      <c r="L10" s="1054" t="str">
        <f>"("&amp;IF(COUNT($C$10,H$10)=2,$H$10-$C$10)&amp;"박 "&amp;IF(COUNT($C$10,$H$10)=2,$H$10-$C$10)+1&amp;"일)"</f>
        <v>(FALSE박 1일)</v>
      </c>
      <c r="M10" s="1054"/>
      <c r="N10" s="1055"/>
      <c r="O10" s="78"/>
      <c r="P10" s="763"/>
      <c r="Q10" s="923"/>
      <c r="R10" s="544"/>
      <c r="S10" s="1066"/>
      <c r="T10" s="1067"/>
      <c r="U10" s="1067"/>
      <c r="V10" s="1068"/>
    </row>
    <row r="11" spans="1:22" ht="30" customHeight="1">
      <c r="A11" s="630" t="s">
        <v>158</v>
      </c>
      <c r="B11" s="620"/>
      <c r="C11" s="905" t="s">
        <v>157</v>
      </c>
      <c r="D11" s="740"/>
      <c r="E11" s="740"/>
      <c r="F11" s="740"/>
      <c r="G11" s="740"/>
      <c r="H11" s="740"/>
      <c r="I11" s="740"/>
      <c r="J11" s="740"/>
      <c r="K11" s="740"/>
      <c r="L11" s="740"/>
      <c r="M11" s="740"/>
      <c r="N11" s="906"/>
      <c r="O11" s="74"/>
      <c r="P11" s="631"/>
      <c r="Q11" s="647"/>
      <c r="R11" s="1074"/>
      <c r="S11" s="1069"/>
      <c r="T11" s="1070"/>
      <c r="U11" s="1070"/>
      <c r="V11" s="1071"/>
    </row>
    <row r="12" spans="1:22" ht="30" customHeight="1">
      <c r="A12" s="763"/>
      <c r="B12" s="544"/>
      <c r="C12" s="907"/>
      <c r="D12" s="908"/>
      <c r="E12" s="908"/>
      <c r="F12" s="908"/>
      <c r="G12" s="908"/>
      <c r="H12" s="908"/>
      <c r="I12" s="908"/>
      <c r="J12" s="908"/>
      <c r="K12" s="908"/>
      <c r="L12" s="908"/>
      <c r="M12" s="908"/>
      <c r="N12" s="909"/>
      <c r="P12" s="547" t="s">
        <v>187</v>
      </c>
      <c r="Q12" s="548"/>
      <c r="R12" s="1075"/>
      <c r="S12" s="1077" t="s">
        <v>174</v>
      </c>
      <c r="T12" s="1078"/>
      <c r="U12" s="1078"/>
      <c r="V12" s="1079"/>
    </row>
    <row r="13" spans="1:22" ht="30" customHeight="1">
      <c r="A13" s="763"/>
      <c r="B13" s="544"/>
      <c r="C13" s="907"/>
      <c r="D13" s="908"/>
      <c r="E13" s="908"/>
      <c r="F13" s="908"/>
      <c r="G13" s="908"/>
      <c r="H13" s="908"/>
      <c r="I13" s="908"/>
      <c r="J13" s="908"/>
      <c r="K13" s="908"/>
      <c r="L13" s="908"/>
      <c r="M13" s="908"/>
      <c r="N13" s="909"/>
      <c r="P13" s="547"/>
      <c r="Q13" s="548"/>
      <c r="R13" s="1075"/>
      <c r="S13" s="1077"/>
      <c r="T13" s="1078"/>
      <c r="U13" s="1078"/>
      <c r="V13" s="1079"/>
    </row>
    <row r="14" spans="1:22" ht="30" customHeight="1">
      <c r="A14" s="763"/>
      <c r="B14" s="544"/>
      <c r="C14" s="907"/>
      <c r="D14" s="908"/>
      <c r="E14" s="908"/>
      <c r="F14" s="908"/>
      <c r="G14" s="908"/>
      <c r="H14" s="908"/>
      <c r="I14" s="908"/>
      <c r="J14" s="908"/>
      <c r="K14" s="908"/>
      <c r="L14" s="908"/>
      <c r="M14" s="908"/>
      <c r="N14" s="909"/>
      <c r="P14" s="551"/>
      <c r="Q14" s="552"/>
      <c r="R14" s="1076"/>
      <c r="S14" s="1080"/>
      <c r="T14" s="1081"/>
      <c r="U14" s="1081"/>
      <c r="V14" s="1082"/>
    </row>
    <row r="15" spans="1:22" ht="30" customHeight="1">
      <c r="A15" s="763"/>
      <c r="B15" s="544"/>
      <c r="C15" s="907"/>
      <c r="D15" s="908"/>
      <c r="E15" s="908"/>
      <c r="F15" s="908"/>
      <c r="G15" s="908"/>
      <c r="H15" s="908"/>
      <c r="I15" s="908"/>
      <c r="J15" s="908"/>
      <c r="K15" s="908"/>
      <c r="L15" s="908"/>
      <c r="M15" s="908"/>
      <c r="N15" s="909"/>
      <c r="P15" s="1083" t="s">
        <v>177</v>
      </c>
      <c r="Q15" s="788"/>
      <c r="R15" s="788"/>
      <c r="S15" s="788"/>
      <c r="T15" s="788"/>
      <c r="U15" s="788"/>
      <c r="V15" s="788"/>
    </row>
    <row r="16" spans="1:22" ht="30" customHeight="1">
      <c r="A16" s="655"/>
      <c r="B16" s="546"/>
      <c r="C16" s="910"/>
      <c r="D16" s="911"/>
      <c r="E16" s="911"/>
      <c r="F16" s="911"/>
      <c r="G16" s="911"/>
      <c r="H16" s="911"/>
      <c r="I16" s="911"/>
      <c r="J16" s="911"/>
      <c r="K16" s="911"/>
      <c r="L16" s="911"/>
      <c r="M16" s="911"/>
      <c r="N16" s="912"/>
      <c r="P16" s="65" t="s">
        <v>130</v>
      </c>
      <c r="Q16" s="437" t="s">
        <v>184</v>
      </c>
      <c r="R16" s="437"/>
      <c r="S16" s="437"/>
      <c r="T16" s="55" t="s">
        <v>178</v>
      </c>
      <c r="U16" s="437" t="s">
        <v>179</v>
      </c>
      <c r="V16" s="350"/>
    </row>
    <row r="17" spans="1:22" ht="30" customHeight="1">
      <c r="A17" s="630" t="s">
        <v>170</v>
      </c>
      <c r="B17" s="747"/>
      <c r="C17" s="783" t="s">
        <v>162</v>
      </c>
      <c r="D17" s="765"/>
      <c r="E17" s="765" t="s">
        <v>163</v>
      </c>
      <c r="F17" s="765"/>
      <c r="G17" s="765"/>
      <c r="H17" s="765" t="s">
        <v>164</v>
      </c>
      <c r="I17" s="765"/>
      <c r="J17" s="765"/>
      <c r="K17" s="374" t="s">
        <v>165</v>
      </c>
      <c r="L17" s="374"/>
      <c r="M17" s="1059" t="s">
        <v>166</v>
      </c>
      <c r="N17" s="1060"/>
      <c r="P17" s="66">
        <v>1</v>
      </c>
      <c r="Q17" s="1001"/>
      <c r="R17" s="1001"/>
      <c r="S17" s="1001"/>
      <c r="T17" s="93"/>
      <c r="U17" s="1001"/>
      <c r="V17" s="1013"/>
    </row>
    <row r="18" spans="1:22" ht="15" customHeight="1">
      <c r="A18" s="748"/>
      <c r="B18" s="749"/>
      <c r="C18" s="1102"/>
      <c r="D18" s="1103"/>
      <c r="E18" s="1056"/>
      <c r="F18" s="1061" t="s">
        <v>161</v>
      </c>
      <c r="G18" s="1106">
        <f>IF(COUNT($C$10,$H$10)=2,$H$10-$C$10)+1</f>
        <v>1</v>
      </c>
      <c r="H18" s="1056"/>
      <c r="I18" s="1061" t="s">
        <v>161</v>
      </c>
      <c r="J18" s="1062">
        <v>1</v>
      </c>
      <c r="K18" s="75" t="s">
        <v>171</v>
      </c>
      <c r="L18" s="91"/>
      <c r="M18" s="1032">
        <f>IFERROR($C$18+$E$20+$H$20+SUM($L$18:$L$21),"")</f>
        <v>0</v>
      </c>
      <c r="N18" s="1033"/>
      <c r="P18" s="1052">
        <v>2</v>
      </c>
      <c r="Q18" s="1001"/>
      <c r="R18" s="1001"/>
      <c r="S18" s="1001"/>
      <c r="T18" s="1047"/>
      <c r="U18" s="1001"/>
      <c r="V18" s="1013"/>
    </row>
    <row r="19" spans="1:22" ht="15" customHeight="1">
      <c r="A19" s="748"/>
      <c r="B19" s="749"/>
      <c r="C19" s="1102"/>
      <c r="D19" s="1103"/>
      <c r="E19" s="1056"/>
      <c r="F19" s="1061"/>
      <c r="G19" s="1106"/>
      <c r="H19" s="1056"/>
      <c r="I19" s="1061"/>
      <c r="J19" s="1062"/>
      <c r="K19" s="75" t="s">
        <v>167</v>
      </c>
      <c r="L19" s="91"/>
      <c r="M19" s="1034"/>
      <c r="N19" s="1035"/>
      <c r="P19" s="1052"/>
      <c r="Q19" s="1001"/>
      <c r="R19" s="1001"/>
      <c r="S19" s="1001"/>
      <c r="T19" s="1047"/>
      <c r="U19" s="1001"/>
      <c r="V19" s="1013"/>
    </row>
    <row r="20" spans="1:22" ht="15" customHeight="1">
      <c r="A20" s="748"/>
      <c r="B20" s="749"/>
      <c r="C20" s="1102"/>
      <c r="D20" s="1103"/>
      <c r="E20" s="1057">
        <f>IFERROR(E18*G18,"")</f>
        <v>0</v>
      </c>
      <c r="F20" s="1057"/>
      <c r="G20" s="1057"/>
      <c r="H20" s="1057">
        <f>IFERROR(H18*J18,"")</f>
        <v>0</v>
      </c>
      <c r="I20" s="1057"/>
      <c r="J20" s="1057"/>
      <c r="K20" s="75" t="s">
        <v>168</v>
      </c>
      <c r="L20" s="91"/>
      <c r="M20" s="1034"/>
      <c r="N20" s="1035"/>
      <c r="P20" s="1052">
        <v>3</v>
      </c>
      <c r="Q20" s="1001"/>
      <c r="R20" s="1001"/>
      <c r="S20" s="1001"/>
      <c r="T20" s="1047"/>
      <c r="U20" s="1001"/>
      <c r="V20" s="1013"/>
    </row>
    <row r="21" spans="1:22" ht="15" customHeight="1">
      <c r="A21" s="750"/>
      <c r="B21" s="751"/>
      <c r="C21" s="1104"/>
      <c r="D21" s="1105"/>
      <c r="E21" s="1058"/>
      <c r="F21" s="1058"/>
      <c r="G21" s="1058"/>
      <c r="H21" s="1058"/>
      <c r="I21" s="1058"/>
      <c r="J21" s="1058"/>
      <c r="K21" s="76" t="s">
        <v>169</v>
      </c>
      <c r="L21" s="92"/>
      <c r="M21" s="1036"/>
      <c r="N21" s="1037"/>
      <c r="P21" s="1052"/>
      <c r="Q21" s="1001"/>
      <c r="R21" s="1001"/>
      <c r="S21" s="1001"/>
      <c r="T21" s="1047"/>
      <c r="U21" s="1001"/>
      <c r="V21" s="1013"/>
    </row>
    <row r="22" spans="1:22" ht="30" customHeight="1">
      <c r="A22" s="630" t="s">
        <v>188</v>
      </c>
      <c r="B22" s="747"/>
      <c r="C22" s="1023"/>
      <c r="D22" s="1024"/>
      <c r="E22" s="1024"/>
      <c r="F22" s="1024"/>
      <c r="G22" s="1024"/>
      <c r="H22" s="1024"/>
      <c r="I22" s="1024"/>
      <c r="J22" s="1024"/>
      <c r="K22" s="1024"/>
      <c r="L22" s="1024"/>
      <c r="M22" s="1024"/>
      <c r="N22" s="1025"/>
      <c r="P22" s="66">
        <v>4</v>
      </c>
      <c r="Q22" s="1001"/>
      <c r="R22" s="1001"/>
      <c r="S22" s="1001"/>
      <c r="T22" s="93"/>
      <c r="U22" s="1001"/>
      <c r="V22" s="1013"/>
    </row>
    <row r="23" spans="1:22" ht="30" customHeight="1">
      <c r="A23" s="748"/>
      <c r="B23" s="749"/>
      <c r="C23" s="1026"/>
      <c r="D23" s="1027"/>
      <c r="E23" s="1027"/>
      <c r="F23" s="1027"/>
      <c r="G23" s="1027"/>
      <c r="H23" s="1027"/>
      <c r="I23" s="1027"/>
      <c r="J23" s="1027"/>
      <c r="K23" s="1027"/>
      <c r="L23" s="1027"/>
      <c r="M23" s="1027"/>
      <c r="N23" s="1028"/>
      <c r="P23" s="66">
        <v>5</v>
      </c>
      <c r="Q23" s="1001"/>
      <c r="R23" s="1001"/>
      <c r="S23" s="1001"/>
      <c r="T23" s="93"/>
      <c r="U23" s="1001"/>
      <c r="V23" s="1013"/>
    </row>
    <row r="24" spans="1:22" ht="30" customHeight="1">
      <c r="A24" s="750"/>
      <c r="B24" s="751"/>
      <c r="C24" s="1029"/>
      <c r="D24" s="1030"/>
      <c r="E24" s="1030"/>
      <c r="F24" s="1030"/>
      <c r="G24" s="1030"/>
      <c r="H24" s="1030"/>
      <c r="I24" s="1030"/>
      <c r="J24" s="1030"/>
      <c r="K24" s="1030"/>
      <c r="L24" s="1030"/>
      <c r="M24" s="1030"/>
      <c r="N24" s="1031"/>
      <c r="P24" s="67">
        <v>6</v>
      </c>
      <c r="Q24" s="1000"/>
      <c r="R24" s="1000"/>
      <c r="S24" s="1000"/>
      <c r="T24" s="94"/>
      <c r="U24" s="1000"/>
      <c r="V24" s="1008"/>
    </row>
    <row r="25" spans="1:22" ht="30" customHeight="1">
      <c r="A25" s="1016" t="s">
        <v>189</v>
      </c>
      <c r="B25" s="1017"/>
      <c r="C25" s="1017"/>
      <c r="D25" s="1017"/>
      <c r="E25" s="1017"/>
      <c r="F25" s="1017"/>
      <c r="G25" s="1017"/>
      <c r="H25" s="1017"/>
      <c r="I25" s="1017"/>
      <c r="J25" s="1017"/>
      <c r="K25" s="1017"/>
      <c r="L25" s="1017"/>
      <c r="M25" s="1022" t="s">
        <v>57</v>
      </c>
      <c r="N25" s="766"/>
      <c r="P25" s="29" t="s">
        <v>180</v>
      </c>
      <c r="Q25" s="2"/>
      <c r="R25" s="2"/>
      <c r="S25" s="2"/>
      <c r="T25" s="2"/>
      <c r="U25" s="2"/>
      <c r="V25" s="2"/>
    </row>
    <row r="26" spans="1:22" ht="30" customHeight="1">
      <c r="A26" s="1018"/>
      <c r="B26" s="1019"/>
      <c r="C26" s="1019"/>
      <c r="D26" s="1019"/>
      <c r="E26" s="1019"/>
      <c r="F26" s="1019"/>
      <c r="G26" s="1019"/>
      <c r="H26" s="1019"/>
      <c r="I26" s="1019"/>
      <c r="J26" s="1019"/>
      <c r="K26" s="1019"/>
      <c r="L26" s="1019"/>
      <c r="M26" s="77" t="s">
        <v>11</v>
      </c>
      <c r="N26" s="59" t="s">
        <v>12</v>
      </c>
      <c r="P26" s="65" t="s">
        <v>130</v>
      </c>
      <c r="Q26" s="437" t="s">
        <v>184</v>
      </c>
      <c r="R26" s="437"/>
      <c r="S26" s="437"/>
      <c r="T26" s="55" t="s">
        <v>181</v>
      </c>
      <c r="U26" s="55" t="s">
        <v>183</v>
      </c>
      <c r="V26" s="58" t="s">
        <v>182</v>
      </c>
    </row>
    <row r="27" spans="1:22" ht="30" customHeight="1">
      <c r="A27" s="977" t="s">
        <v>10</v>
      </c>
      <c r="B27" s="1041" t="s">
        <v>576</v>
      </c>
      <c r="C27" s="1042"/>
      <c r="D27" s="1042"/>
      <c r="E27" s="1042"/>
      <c r="F27" s="1042"/>
      <c r="G27" s="1042"/>
      <c r="H27" s="1042"/>
      <c r="I27" s="1042"/>
      <c r="J27" s="1042"/>
      <c r="K27" s="1042"/>
      <c r="L27" s="1043"/>
      <c r="M27" s="1050"/>
      <c r="N27" s="1048"/>
      <c r="P27" s="66">
        <v>1</v>
      </c>
      <c r="Q27" s="1001"/>
      <c r="R27" s="1001"/>
      <c r="S27" s="1001"/>
      <c r="T27" s="93"/>
      <c r="U27" s="95"/>
      <c r="V27" s="96"/>
    </row>
    <row r="28" spans="1:22" ht="15" customHeight="1">
      <c r="A28" s="763"/>
      <c r="B28" s="1044"/>
      <c r="C28" s="1045"/>
      <c r="D28" s="1045"/>
      <c r="E28" s="1045"/>
      <c r="F28" s="1045"/>
      <c r="G28" s="1045"/>
      <c r="H28" s="1045"/>
      <c r="I28" s="1045"/>
      <c r="J28" s="1045"/>
      <c r="K28" s="1045"/>
      <c r="L28" s="1046"/>
      <c r="M28" s="1051"/>
      <c r="N28" s="1049"/>
      <c r="P28" s="1052">
        <v>2</v>
      </c>
      <c r="Q28" s="1001"/>
      <c r="R28" s="1001"/>
      <c r="S28" s="1001"/>
      <c r="T28" s="1047"/>
      <c r="U28" s="1011"/>
      <c r="V28" s="1009"/>
    </row>
    <row r="29" spans="1:22" ht="15" customHeight="1">
      <c r="A29" s="763"/>
      <c r="B29" s="1002" t="s">
        <v>439</v>
      </c>
      <c r="C29" s="1002"/>
      <c r="D29" s="1002"/>
      <c r="E29" s="1002"/>
      <c r="F29" s="1002"/>
      <c r="G29" s="1002"/>
      <c r="H29" s="1002"/>
      <c r="I29" s="1002"/>
      <c r="J29" s="1002"/>
      <c r="K29" s="1002"/>
      <c r="L29" s="1002"/>
      <c r="M29" s="1006"/>
      <c r="N29" s="1004"/>
      <c r="P29" s="1052"/>
      <c r="Q29" s="1001"/>
      <c r="R29" s="1001"/>
      <c r="S29" s="1001"/>
      <c r="T29" s="1047"/>
      <c r="U29" s="1012"/>
      <c r="V29" s="1010"/>
    </row>
    <row r="30" spans="1:22" ht="30" customHeight="1">
      <c r="A30" s="655"/>
      <c r="B30" s="1003"/>
      <c r="C30" s="1003"/>
      <c r="D30" s="1003"/>
      <c r="E30" s="1003"/>
      <c r="F30" s="1003"/>
      <c r="G30" s="1003"/>
      <c r="H30" s="1003"/>
      <c r="I30" s="1003"/>
      <c r="J30" s="1003"/>
      <c r="K30" s="1003"/>
      <c r="L30" s="1003"/>
      <c r="M30" s="1007"/>
      <c r="N30" s="1005"/>
      <c r="P30" s="66">
        <v>3</v>
      </c>
      <c r="Q30" s="1001"/>
      <c r="R30" s="1001"/>
      <c r="S30" s="1001"/>
      <c r="T30" s="93"/>
      <c r="U30" s="95"/>
      <c r="V30" s="96"/>
    </row>
    <row r="31" spans="1:22" ht="30" customHeight="1">
      <c r="A31" s="1038">
        <v>46127</v>
      </c>
      <c r="B31" s="1039"/>
      <c r="C31" s="1039"/>
      <c r="D31" s="1039"/>
      <c r="E31" s="1039"/>
      <c r="F31" s="1039"/>
      <c r="G31" s="1039"/>
      <c r="H31" s="1039"/>
      <c r="I31" s="1039"/>
      <c r="J31" s="1039"/>
      <c r="K31" s="1039"/>
      <c r="L31" s="1039"/>
      <c r="M31" s="1039"/>
      <c r="N31" s="1040"/>
      <c r="P31" s="66">
        <v>4</v>
      </c>
      <c r="Q31" s="1001"/>
      <c r="R31" s="1001"/>
      <c r="S31" s="1001"/>
      <c r="T31" s="93"/>
      <c r="U31" s="95"/>
      <c r="V31" s="96"/>
    </row>
    <row r="32" spans="1:22" ht="30" customHeight="1">
      <c r="A32" s="1014" t="s">
        <v>60</v>
      </c>
      <c r="B32" s="1015"/>
      <c r="C32" s="1015"/>
      <c r="D32" s="1015"/>
      <c r="E32" s="1015"/>
      <c r="F32" s="1015"/>
      <c r="G32" s="1021" t="str">
        <f>IF($I$4="","",$I$4)</f>
        <v/>
      </c>
      <c r="H32" s="1021"/>
      <c r="I32" s="1021"/>
      <c r="J32" s="1021"/>
      <c r="K32" s="1021"/>
      <c r="L32" s="1021"/>
      <c r="M32" s="1020" t="s">
        <v>62</v>
      </c>
      <c r="N32" s="1020"/>
      <c r="P32" s="66">
        <v>5</v>
      </c>
      <c r="Q32" s="1001"/>
      <c r="R32" s="1001"/>
      <c r="S32" s="1001"/>
      <c r="T32" s="93"/>
      <c r="U32" s="95"/>
      <c r="V32" s="96"/>
    </row>
    <row r="33" spans="1:22" ht="30" customHeight="1">
      <c r="A33" s="1014"/>
      <c r="B33" s="1015"/>
      <c r="C33" s="1015"/>
      <c r="D33" s="1015"/>
      <c r="E33" s="1015"/>
      <c r="F33" s="1015"/>
      <c r="G33" s="1021"/>
      <c r="H33" s="1021"/>
      <c r="I33" s="1021"/>
      <c r="J33" s="1021"/>
      <c r="K33" s="1021"/>
      <c r="L33" s="1021"/>
      <c r="M33" s="1020"/>
      <c r="N33" s="1020"/>
      <c r="P33" s="66">
        <v>6</v>
      </c>
      <c r="Q33" s="1001"/>
      <c r="R33" s="1001"/>
      <c r="S33" s="1001"/>
      <c r="T33" s="93"/>
      <c r="U33" s="95"/>
      <c r="V33" s="96"/>
    </row>
    <row r="34" spans="1:22" ht="30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13"/>
      <c r="L34" s="113"/>
      <c r="M34" s="113"/>
      <c r="N34" s="167"/>
      <c r="P34" s="67">
        <v>7</v>
      </c>
      <c r="Q34" s="1000"/>
      <c r="R34" s="1000"/>
      <c r="S34" s="1000"/>
      <c r="T34" s="94"/>
      <c r="U34" s="97"/>
      <c r="V34" s="98"/>
    </row>
  </sheetData>
  <protectedRanges>
    <protectedRange sqref="B20:B21 G20:G21 A18 E8:F8 J20:J21" name="국제학술회의 참가경비"/>
    <protectedRange sqref="E11:N12" name="우수학술지 논문게재료"/>
    <protectedRange sqref="E11:F12 H11:J11 L11:M11" name="국제학술회의 참가경비_1"/>
    <protectedRange sqref="H13:I13" name="국제학술회의 참가경비_2"/>
    <protectedRange sqref="E6:N7" name="우수학술지 논문게재료_1"/>
    <protectedRange sqref="E6:F7 H6:M6" name="국제학술회의 참가경비_1_1"/>
    <protectedRange sqref="E4:N5" name="우수학술지 논문게재료_2"/>
    <protectedRange sqref="E4:F5 H4:J4 L4:M4" name="국제학술회의 참가경비_1_2"/>
    <protectedRange sqref="V5 V7:V8 V13:V14 T4:U9 T12:U14 T11:V11" name="국제학술회의 참가경비_3_1"/>
    <protectedRange sqref="B33 F33 A30:A31" name="국제학술회의 참가경비_5"/>
    <protectedRange sqref="C10 L10:M10 H10:I10" name="국제학술회의 참가경비_4_1"/>
  </protectedRanges>
  <mergeCells count="110">
    <mergeCell ref="B2:N2"/>
    <mergeCell ref="B1:N1"/>
    <mergeCell ref="A3:B5"/>
    <mergeCell ref="C3:G3"/>
    <mergeCell ref="L3:N3"/>
    <mergeCell ref="P1:Q1"/>
    <mergeCell ref="S1:V1"/>
    <mergeCell ref="P2:Q2"/>
    <mergeCell ref="S2:V2"/>
    <mergeCell ref="H4:H5"/>
    <mergeCell ref="P3:V3"/>
    <mergeCell ref="P4:R5"/>
    <mergeCell ref="E5:G5"/>
    <mergeCell ref="I4:K5"/>
    <mergeCell ref="I3:K3"/>
    <mergeCell ref="S4:V5"/>
    <mergeCell ref="C4:D4"/>
    <mergeCell ref="E4:G4"/>
    <mergeCell ref="L4:N5"/>
    <mergeCell ref="C5:D5"/>
    <mergeCell ref="Q34:S34"/>
    <mergeCell ref="U17:V17"/>
    <mergeCell ref="P20:P21"/>
    <mergeCell ref="K8:N8"/>
    <mergeCell ref="C6:D6"/>
    <mergeCell ref="C8:D8"/>
    <mergeCell ref="A6:B8"/>
    <mergeCell ref="A9:B9"/>
    <mergeCell ref="C9:G9"/>
    <mergeCell ref="H9:J9"/>
    <mergeCell ref="K9:N9"/>
    <mergeCell ref="C11:N16"/>
    <mergeCell ref="A11:B16"/>
    <mergeCell ref="A10:B10"/>
    <mergeCell ref="E7:G7"/>
    <mergeCell ref="C7:D7"/>
    <mergeCell ref="L7:N7"/>
    <mergeCell ref="L6:N6"/>
    <mergeCell ref="E6:J6"/>
    <mergeCell ref="I8:J8"/>
    <mergeCell ref="I7:J7"/>
    <mergeCell ref="C18:D21"/>
    <mergeCell ref="G18:G19"/>
    <mergeCell ref="F18:F19"/>
    <mergeCell ref="F8:H8"/>
    <mergeCell ref="E17:G17"/>
    <mergeCell ref="H17:J17"/>
    <mergeCell ref="S9:V11"/>
    <mergeCell ref="P9:R11"/>
    <mergeCell ref="P12:R14"/>
    <mergeCell ref="S12:V14"/>
    <mergeCell ref="P15:V15"/>
    <mergeCell ref="K17:L17"/>
    <mergeCell ref="S6:V8"/>
    <mergeCell ref="P6:R8"/>
    <mergeCell ref="U16:V16"/>
    <mergeCell ref="C10:F10"/>
    <mergeCell ref="C17:D17"/>
    <mergeCell ref="T20:T21"/>
    <mergeCell ref="U20:V21"/>
    <mergeCell ref="Q23:S23"/>
    <mergeCell ref="U23:V23"/>
    <mergeCell ref="H10:K10"/>
    <mergeCell ref="L10:N10"/>
    <mergeCell ref="E18:E19"/>
    <mergeCell ref="E20:G21"/>
    <mergeCell ref="H18:H19"/>
    <mergeCell ref="U18:V19"/>
    <mergeCell ref="T18:T19"/>
    <mergeCell ref="P18:P19"/>
    <mergeCell ref="Q18:S19"/>
    <mergeCell ref="Q16:S16"/>
    <mergeCell ref="Q17:S17"/>
    <mergeCell ref="M17:N17"/>
    <mergeCell ref="I18:I19"/>
    <mergeCell ref="J18:J19"/>
    <mergeCell ref="H20:J21"/>
    <mergeCell ref="A27:A30"/>
    <mergeCell ref="B27:L28"/>
    <mergeCell ref="Q26:S26"/>
    <mergeCell ref="Q30:S30"/>
    <mergeCell ref="Q28:S29"/>
    <mergeCell ref="T28:T29"/>
    <mergeCell ref="N27:N28"/>
    <mergeCell ref="M27:M28"/>
    <mergeCell ref="P28:P29"/>
    <mergeCell ref="Q24:S24"/>
    <mergeCell ref="Q31:S31"/>
    <mergeCell ref="Q32:S32"/>
    <mergeCell ref="Q33:S33"/>
    <mergeCell ref="B29:L30"/>
    <mergeCell ref="N29:N30"/>
    <mergeCell ref="M29:M30"/>
    <mergeCell ref="U24:V24"/>
    <mergeCell ref="Q20:S21"/>
    <mergeCell ref="V28:V29"/>
    <mergeCell ref="U28:U29"/>
    <mergeCell ref="U22:V22"/>
    <mergeCell ref="A32:F33"/>
    <mergeCell ref="A25:L26"/>
    <mergeCell ref="M32:N33"/>
    <mergeCell ref="G32:L33"/>
    <mergeCell ref="M25:N25"/>
    <mergeCell ref="A22:B24"/>
    <mergeCell ref="C22:N24"/>
    <mergeCell ref="M18:N21"/>
    <mergeCell ref="Q27:S27"/>
    <mergeCell ref="Q22:S22"/>
    <mergeCell ref="A17:B21"/>
    <mergeCell ref="A31:N31"/>
  </mergeCells>
  <phoneticPr fontId="1" type="noConversion"/>
  <dataValidations count="4">
    <dataValidation allowBlank="1" showInputMessage="1" showErrorMessage="1" prompt="입력방법 yy-mm-dd" sqref="C10:F10 H10:K10" xr:uid="{00000000-0002-0000-0600-000000000000}"/>
    <dataValidation type="list" allowBlank="1" showInputMessage="1" showErrorMessage="1" sqref="H4:H5" xr:uid="{00000000-0002-0000-0600-000001000000}">
      <formula1>"교수, 부교수, 전임교수, 기금교수,HK교수"</formula1>
    </dataValidation>
    <dataValidation type="list" allowBlank="1" showInputMessage="1" showErrorMessage="1" sqref="I7:J7" xr:uid="{00000000-0002-0000-0600-000002000000}">
      <formula1>"M,F"</formula1>
    </dataValidation>
    <dataValidation allowBlank="1" showInputMessage="1" showErrorMessage="1" prompt="부교수급 이상 또는 초청과학자 연구실적을 고려하여 초청" sqref="L6:N6" xr:uid="{00000000-0002-0000-0600-000003000000}"/>
  </dataValidations>
  <printOptions horizontalCentered="1"/>
  <pageMargins left="0.11811023622047245" right="0.11811023622047245" top="0.59055118110236227" bottom="0.19685039370078741" header="0.11811023622047245" footer="0.11811023622047245"/>
  <pageSetup paperSize="9" scale="83" fitToHeight="0" orientation="portrait" errors="blank" r:id="rId1"/>
  <headerFooter>
    <oddHeader>&amp;L&amp;G</oddHeader>
  </headerFooter>
  <colBreaks count="1" manualBreakCount="1">
    <brk id="14" max="33" man="1"/>
  </colBreaks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23" r:id="rId5" name="Check Box 11">
              <controlPr defaultSize="0" autoFill="0" autoLine="0" autoPict="0">
                <anchor moveWithCells="1">
                  <from>
                    <xdr:col>12</xdr:col>
                    <xdr:colOff>161925</xdr:colOff>
                    <xdr:row>26</xdr:row>
                    <xdr:rowOff>76200</xdr:rowOff>
                  </from>
                  <to>
                    <xdr:col>12</xdr:col>
                    <xdr:colOff>476250</xdr:colOff>
                    <xdr:row>26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4" r:id="rId6" name="Check Box 12">
              <controlPr defaultSize="0" autoFill="0" autoLine="0" autoPict="0">
                <anchor moveWithCells="1">
                  <from>
                    <xdr:col>13</xdr:col>
                    <xdr:colOff>180975</xdr:colOff>
                    <xdr:row>26</xdr:row>
                    <xdr:rowOff>76200</xdr:rowOff>
                  </from>
                  <to>
                    <xdr:col>13</xdr:col>
                    <xdr:colOff>495300</xdr:colOff>
                    <xdr:row>26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7" r:id="rId7" name="Check Box 15">
              <controlPr defaultSize="0" autoFill="0" autoLine="0" autoPict="0">
                <anchor moveWithCells="1">
                  <from>
                    <xdr:col>12</xdr:col>
                    <xdr:colOff>161925</xdr:colOff>
                    <xdr:row>28</xdr:row>
                    <xdr:rowOff>66675</xdr:rowOff>
                  </from>
                  <to>
                    <xdr:col>12</xdr:col>
                    <xdr:colOff>476250</xdr:colOff>
                    <xdr:row>29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8" r:id="rId8" name="Check Box 16">
              <controlPr defaultSize="0" autoFill="0" autoLine="0" autoPict="0">
                <anchor moveWithCells="1">
                  <from>
                    <xdr:col>13</xdr:col>
                    <xdr:colOff>180975</xdr:colOff>
                    <xdr:row>28</xdr:row>
                    <xdr:rowOff>66675</xdr:rowOff>
                  </from>
                  <to>
                    <xdr:col>13</xdr:col>
                    <xdr:colOff>495300</xdr:colOff>
                    <xdr:row>29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/>
  <dimension ref="A1:Y35"/>
  <sheetViews>
    <sheetView showGridLines="0" zoomScale="80" zoomScaleNormal="80" workbookViewId="0"/>
  </sheetViews>
  <sheetFormatPr defaultColWidth="10.625" defaultRowHeight="13.5"/>
  <cols>
    <col min="1" max="1" width="10.625" style="1" customWidth="1"/>
    <col min="2" max="2" width="6.75" style="1" customWidth="1"/>
    <col min="3" max="3" width="8.25" style="1" customWidth="1"/>
    <col min="4" max="4" width="7.125" style="1" customWidth="1"/>
    <col min="5" max="5" width="9.375" style="1" customWidth="1"/>
    <col min="6" max="6" width="3" style="1" bestFit="1" customWidth="1"/>
    <col min="7" max="7" width="5.5" style="1" customWidth="1"/>
    <col min="8" max="8" width="9.375" style="1" customWidth="1"/>
    <col min="9" max="9" width="3" style="1" customWidth="1"/>
    <col min="10" max="10" width="5.5" style="1" customWidth="1"/>
    <col min="11" max="11" width="8.875" style="2" bestFit="1" customWidth="1"/>
    <col min="12" max="12" width="9.375" style="2" customWidth="1"/>
    <col min="13" max="14" width="7.125" style="2" customWidth="1"/>
    <col min="15" max="15" width="1.625" style="74" customWidth="1"/>
    <col min="16" max="16" width="4.625" style="1" customWidth="1"/>
    <col min="17" max="17" width="6.625" style="1" customWidth="1"/>
    <col min="18" max="18" width="15.125" style="1" customWidth="1"/>
    <col min="19" max="21" width="17.5" style="1" customWidth="1"/>
    <col min="22" max="23" width="9.375" style="2" customWidth="1"/>
    <col min="24" max="16384" width="10.625" style="2"/>
  </cols>
  <sheetData>
    <row r="1" spans="1:25" s="241" customFormat="1" ht="38.25" customHeight="1">
      <c r="A1" s="231" t="s">
        <v>459</v>
      </c>
      <c r="B1" s="264" t="s">
        <v>192</v>
      </c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 s="239"/>
      <c r="P1" s="980" t="s">
        <v>461</v>
      </c>
      <c r="Q1" s="980"/>
      <c r="R1" s="264" t="s">
        <v>224</v>
      </c>
      <c r="S1" s="264"/>
      <c r="T1" s="264"/>
      <c r="U1" s="264"/>
      <c r="V1" s="264"/>
      <c r="W1" s="264"/>
      <c r="X1" s="240"/>
      <c r="Y1" s="240"/>
    </row>
    <row r="2" spans="1:25" s="233" customFormat="1" ht="30" customHeight="1">
      <c r="A2" s="232" t="s">
        <v>460</v>
      </c>
      <c r="B2" s="752" t="s">
        <v>193</v>
      </c>
      <c r="C2" s="752"/>
      <c r="D2" s="752"/>
      <c r="E2" s="752"/>
      <c r="F2" s="752"/>
      <c r="G2" s="752"/>
      <c r="H2" s="752"/>
      <c r="I2" s="752"/>
      <c r="J2" s="752"/>
      <c r="K2" s="752"/>
      <c r="L2" s="752"/>
      <c r="M2" s="752"/>
      <c r="N2" s="752"/>
      <c r="O2" s="239"/>
      <c r="P2" s="782" t="s">
        <v>462</v>
      </c>
      <c r="Q2" s="782"/>
      <c r="R2" s="752" t="s">
        <v>205</v>
      </c>
      <c r="S2" s="752"/>
      <c r="T2" s="752"/>
      <c r="U2" s="752"/>
      <c r="V2" s="752"/>
      <c r="W2" s="752"/>
    </row>
    <row r="3" spans="1:25" customFormat="1" ht="42" customHeight="1">
      <c r="A3" s="630" t="s">
        <v>190</v>
      </c>
      <c r="B3" s="620"/>
      <c r="C3" s="764" t="s">
        <v>93</v>
      </c>
      <c r="D3" s="765"/>
      <c r="E3" s="765"/>
      <c r="F3" s="765"/>
      <c r="G3" s="765"/>
      <c r="H3" s="57" t="s">
        <v>52</v>
      </c>
      <c r="I3" s="681" t="s">
        <v>58</v>
      </c>
      <c r="J3" s="1111"/>
      <c r="K3" s="1088"/>
      <c r="L3" s="636" t="s">
        <v>146</v>
      </c>
      <c r="M3" s="681"/>
      <c r="N3" s="766"/>
      <c r="O3" s="79"/>
      <c r="P3" s="764" t="s">
        <v>206</v>
      </c>
      <c r="Q3" s="636"/>
      <c r="R3" s="981">
        <f>SUM(S6:W7)</f>
        <v>0</v>
      </c>
      <c r="S3" s="981" t="s">
        <v>135</v>
      </c>
      <c r="T3" s="984"/>
      <c r="U3" s="984"/>
      <c r="V3" s="984"/>
      <c r="W3" s="985"/>
    </row>
    <row r="4" spans="1:25" customFormat="1" ht="30" customHeight="1">
      <c r="A4" s="763"/>
      <c r="B4" s="544"/>
      <c r="C4" s="928" t="s">
        <v>51</v>
      </c>
      <c r="D4" s="619"/>
      <c r="E4" s="1160" t="str">
        <f>IF('6'!$E$4="","",'6'!$E$4)</f>
        <v/>
      </c>
      <c r="F4" s="1160"/>
      <c r="G4" s="1160"/>
      <c r="H4" s="1115" t="str">
        <f>IF('6'!$H$4="","",'6'!$H$4)</f>
        <v/>
      </c>
      <c r="I4" s="1161" t="str">
        <f>IF('6'!$J$4="","",'6'!$J$4)</f>
        <v/>
      </c>
      <c r="J4" s="1162"/>
      <c r="K4" s="1162"/>
      <c r="L4" s="1165" t="str">
        <f>IF('6'!$L$4="","",'6'!$L$4)</f>
        <v/>
      </c>
      <c r="M4" s="1166"/>
      <c r="N4" s="1167"/>
      <c r="O4" s="74"/>
      <c r="P4" s="547"/>
      <c r="Q4" s="548"/>
      <c r="R4" s="982"/>
      <c r="S4" s="988" t="s">
        <v>123</v>
      </c>
      <c r="T4" s="988" t="s">
        <v>124</v>
      </c>
      <c r="U4" s="988" t="s">
        <v>125</v>
      </c>
      <c r="V4" s="988" t="s">
        <v>126</v>
      </c>
      <c r="W4" s="989"/>
    </row>
    <row r="5" spans="1:25" ht="30" customHeight="1">
      <c r="A5" s="655"/>
      <c r="B5" s="546"/>
      <c r="C5" s="773" t="s">
        <v>38</v>
      </c>
      <c r="D5" s="926"/>
      <c r="E5" s="1115" t="str">
        <f>IF('6'!$E$5="","",'6'!$E$5)</f>
        <v/>
      </c>
      <c r="F5" s="1115"/>
      <c r="G5" s="1115"/>
      <c r="H5" s="1116"/>
      <c r="I5" s="1163"/>
      <c r="J5" s="1164"/>
      <c r="K5" s="1164"/>
      <c r="L5" s="1168"/>
      <c r="M5" s="1169"/>
      <c r="N5" s="1170"/>
      <c r="P5" s="547"/>
      <c r="Q5" s="548"/>
      <c r="R5" s="982"/>
      <c r="S5" s="988"/>
      <c r="T5" s="988"/>
      <c r="U5" s="988"/>
      <c r="V5" s="988"/>
      <c r="W5" s="989"/>
    </row>
    <row r="6" spans="1:25" ht="30" customHeight="1">
      <c r="A6" s="630" t="s">
        <v>142</v>
      </c>
      <c r="B6" s="620"/>
      <c r="C6" s="1088" t="s">
        <v>148</v>
      </c>
      <c r="D6" s="636"/>
      <c r="E6" s="1156" t="str">
        <f>IF('6'!$E$6="","",'6'!$E$6)</f>
        <v/>
      </c>
      <c r="F6" s="1156"/>
      <c r="G6" s="1156"/>
      <c r="H6" s="1156"/>
      <c r="I6" s="1156"/>
      <c r="J6" s="1156"/>
      <c r="K6" s="54" t="s">
        <v>151</v>
      </c>
      <c r="L6" s="1157" t="str">
        <f>IF('6'!$L$6="","",'6'!$L$6)</f>
        <v/>
      </c>
      <c r="M6" s="1158"/>
      <c r="N6" s="1159"/>
      <c r="P6" s="547"/>
      <c r="Q6" s="548"/>
      <c r="R6" s="982"/>
      <c r="S6" s="1142"/>
      <c r="T6" s="1142"/>
      <c r="U6" s="1142"/>
      <c r="V6" s="1171"/>
      <c r="W6" s="1172"/>
    </row>
    <row r="7" spans="1:25" ht="30" customHeight="1">
      <c r="A7" s="763"/>
      <c r="B7" s="544"/>
      <c r="C7" s="561" t="s">
        <v>149</v>
      </c>
      <c r="D7" s="548"/>
      <c r="E7" s="1125" t="str">
        <f>IF('6'!$E$7="","",'6'!$E$7)</f>
        <v/>
      </c>
      <c r="F7" s="1125"/>
      <c r="G7" s="1125"/>
      <c r="H7" s="53" t="s">
        <v>150</v>
      </c>
      <c r="I7" s="1126" t="str">
        <f>IF('6'!$I$7="","",'6'!$I$7)</f>
        <v/>
      </c>
      <c r="J7" s="1127"/>
      <c r="K7" s="53" t="s">
        <v>143</v>
      </c>
      <c r="L7" s="1128" t="str">
        <f>IF('6'!$L$7="","",'6'!$L$7)</f>
        <v/>
      </c>
      <c r="M7" s="1129"/>
      <c r="N7" s="1130"/>
      <c r="P7" s="551"/>
      <c r="Q7" s="552"/>
      <c r="R7" s="983"/>
      <c r="S7" s="1143"/>
      <c r="T7" s="1143"/>
      <c r="U7" s="1143"/>
      <c r="V7" s="1173"/>
      <c r="W7" s="1174"/>
    </row>
    <row r="8" spans="1:25" ht="30" customHeight="1">
      <c r="A8" s="763"/>
      <c r="B8" s="544"/>
      <c r="C8" s="977" t="s">
        <v>152</v>
      </c>
      <c r="D8" s="1123"/>
      <c r="E8" s="926" t="s">
        <v>153</v>
      </c>
      <c r="F8" s="1132" t="str">
        <f>IF('6'!$F$8="","",'6'!$F$8)</f>
        <v/>
      </c>
      <c r="G8" s="1133"/>
      <c r="H8" s="1134"/>
      <c r="I8" s="859" t="s">
        <v>154</v>
      </c>
      <c r="J8" s="860"/>
      <c r="K8" s="1117" t="str">
        <f>IF('6'!$K$8="","",'6'!$K$8)</f>
        <v/>
      </c>
      <c r="L8" s="1118"/>
      <c r="M8" s="1118"/>
      <c r="N8" s="1119"/>
      <c r="P8" s="642"/>
      <c r="Q8" s="642"/>
      <c r="R8" s="642"/>
      <c r="S8" s="642"/>
      <c r="T8" s="642"/>
      <c r="U8" s="642"/>
      <c r="V8" s="642"/>
      <c r="W8" s="642"/>
    </row>
    <row r="9" spans="1:25" ht="9.9499999999999993" customHeight="1">
      <c r="A9" s="655"/>
      <c r="B9" s="546"/>
      <c r="C9" s="655"/>
      <c r="D9" s="656"/>
      <c r="E9" s="1131"/>
      <c r="F9" s="1135"/>
      <c r="G9" s="1136"/>
      <c r="H9" s="1137"/>
      <c r="I9" s="861"/>
      <c r="J9" s="658"/>
      <c r="K9" s="1120"/>
      <c r="L9" s="1121"/>
      <c r="M9" s="1121"/>
      <c r="N9" s="1122"/>
      <c r="P9" s="630" t="s">
        <v>127</v>
      </c>
      <c r="Q9" s="590"/>
      <c r="R9" s="625"/>
      <c r="S9" s="463" t="s">
        <v>128</v>
      </c>
      <c r="T9" s="931"/>
      <c r="U9" s="463" t="s">
        <v>129</v>
      </c>
      <c r="V9" s="463"/>
      <c r="W9" s="464"/>
    </row>
    <row r="10" spans="1:25" ht="36" customHeight="1">
      <c r="A10" s="726" t="s">
        <v>155</v>
      </c>
      <c r="B10" s="604"/>
      <c r="C10" s="1091" t="str">
        <f>IF('6'!$C$9="","",'6'!$C$9)</f>
        <v/>
      </c>
      <c r="D10" s="1091"/>
      <c r="E10" s="1091"/>
      <c r="F10" s="1091"/>
      <c r="G10" s="1091"/>
      <c r="H10" s="644" t="s">
        <v>156</v>
      </c>
      <c r="I10" s="642"/>
      <c r="J10" s="643"/>
      <c r="K10" s="1092" t="str">
        <f>IF('6'!$K$9="","",'6'!$K$9)</f>
        <v/>
      </c>
      <c r="L10" s="1092"/>
      <c r="M10" s="1092"/>
      <c r="N10" s="1093"/>
      <c r="P10" s="631"/>
      <c r="Q10" s="647"/>
      <c r="R10" s="627"/>
      <c r="S10" s="921"/>
      <c r="T10" s="1124"/>
      <c r="U10" s="921"/>
      <c r="V10" s="921"/>
      <c r="W10" s="922"/>
    </row>
    <row r="11" spans="1:25" ht="30" customHeight="1">
      <c r="A11" s="1094" t="s">
        <v>159</v>
      </c>
      <c r="B11" s="1094"/>
      <c r="C11" s="1084" t="str">
        <f>IF('6'!$C$10="","",'6'!$C$10)</f>
        <v/>
      </c>
      <c r="D11" s="1085"/>
      <c r="E11" s="1085"/>
      <c r="F11" s="1085"/>
      <c r="G11" s="56" t="s">
        <v>160</v>
      </c>
      <c r="H11" s="1053" t="str">
        <f>IF('6'!$H$10="","",'6'!$H$10)</f>
        <v/>
      </c>
      <c r="I11" s="1053"/>
      <c r="J11" s="1053"/>
      <c r="K11" s="1053"/>
      <c r="L11" s="1054" t="str">
        <f>"("&amp;IF(COUNT($C$11,$H$11)=2,$H$11-$C$11)&amp;"박 "&amp;IF(COUNT($C$11,$H$11)=2,$H$11-$C$11)+1&amp;"일)"</f>
        <v>(FALSE박 1일)</v>
      </c>
      <c r="M11" s="1054"/>
      <c r="N11" s="1055"/>
      <c r="O11" s="78"/>
      <c r="P11" s="994"/>
      <c r="Q11" s="959"/>
      <c r="R11" s="1144"/>
      <c r="S11" s="1138"/>
      <c r="T11" s="1139"/>
      <c r="U11" s="963">
        <f>P11-S11</f>
        <v>0</v>
      </c>
      <c r="V11" s="964"/>
      <c r="W11" s="965"/>
    </row>
    <row r="12" spans="1:25" ht="30" customHeight="1">
      <c r="A12" s="630" t="s">
        <v>194</v>
      </c>
      <c r="B12" s="620"/>
      <c r="C12" s="764" t="s">
        <v>195</v>
      </c>
      <c r="D12" s="636"/>
      <c r="E12" s="636"/>
      <c r="F12" s="636" t="s">
        <v>196</v>
      </c>
      <c r="G12" s="636"/>
      <c r="H12" s="636"/>
      <c r="I12" s="636"/>
      <c r="J12" s="636"/>
      <c r="K12" s="636"/>
      <c r="L12" s="636"/>
      <c r="M12" s="636" t="s">
        <v>197</v>
      </c>
      <c r="N12" s="1089"/>
      <c r="P12" s="1145"/>
      <c r="Q12" s="961"/>
      <c r="R12" s="1146"/>
      <c r="S12" s="1140"/>
      <c r="T12" s="1141"/>
      <c r="U12" s="966"/>
      <c r="V12" s="967"/>
      <c r="W12" s="968"/>
    </row>
    <row r="13" spans="1:25" ht="30" customHeight="1">
      <c r="A13" s="763"/>
      <c r="B13" s="544"/>
      <c r="C13" s="1153"/>
      <c r="D13" s="1149"/>
      <c r="E13" s="1149"/>
      <c r="F13" s="1149"/>
      <c r="G13" s="1149"/>
      <c r="H13" s="1149"/>
      <c r="I13" s="1149"/>
      <c r="J13" s="1149"/>
      <c r="K13" s="1149"/>
      <c r="L13" s="1149"/>
      <c r="M13" s="1149"/>
      <c r="N13" s="1150"/>
      <c r="P13" s="65" t="s">
        <v>130</v>
      </c>
      <c r="Q13" s="437" t="s">
        <v>133</v>
      </c>
      <c r="R13" s="437"/>
      <c r="S13" s="55" t="s">
        <v>128</v>
      </c>
      <c r="T13" s="437" t="s">
        <v>132</v>
      </c>
      <c r="U13" s="437"/>
      <c r="V13" s="437" t="s">
        <v>134</v>
      </c>
      <c r="W13" s="962"/>
    </row>
    <row r="14" spans="1:25" ht="30" customHeight="1">
      <c r="A14" s="763"/>
      <c r="B14" s="544"/>
      <c r="C14" s="1153"/>
      <c r="D14" s="1149"/>
      <c r="E14" s="1149"/>
      <c r="F14" s="1149"/>
      <c r="G14" s="1149"/>
      <c r="H14" s="1149"/>
      <c r="I14" s="1149"/>
      <c r="J14" s="1149"/>
      <c r="K14" s="1149"/>
      <c r="L14" s="1149"/>
      <c r="M14" s="1149"/>
      <c r="N14" s="1150"/>
      <c r="P14" s="66">
        <v>1</v>
      </c>
      <c r="Q14" s="348"/>
      <c r="R14" s="348"/>
      <c r="S14" s="90"/>
      <c r="T14" s="348"/>
      <c r="U14" s="348"/>
      <c r="V14" s="348"/>
      <c r="W14" s="795"/>
    </row>
    <row r="15" spans="1:25" ht="30" customHeight="1">
      <c r="A15" s="763"/>
      <c r="B15" s="544"/>
      <c r="C15" s="1153"/>
      <c r="D15" s="1149"/>
      <c r="E15" s="1149"/>
      <c r="F15" s="1149"/>
      <c r="G15" s="1149"/>
      <c r="H15" s="1149"/>
      <c r="I15" s="1149"/>
      <c r="J15" s="1149"/>
      <c r="K15" s="1149"/>
      <c r="L15" s="1149"/>
      <c r="M15" s="1149"/>
      <c r="N15" s="1150"/>
      <c r="P15" s="66">
        <v>2</v>
      </c>
      <c r="Q15" s="348"/>
      <c r="R15" s="348"/>
      <c r="S15" s="90"/>
      <c r="T15" s="348"/>
      <c r="U15" s="348"/>
      <c r="V15" s="348"/>
      <c r="W15" s="795"/>
    </row>
    <row r="16" spans="1:25" ht="30" customHeight="1">
      <c r="A16" s="763"/>
      <c r="B16" s="544"/>
      <c r="C16" s="1153"/>
      <c r="D16" s="1149"/>
      <c r="E16" s="1149"/>
      <c r="F16" s="1149"/>
      <c r="G16" s="1149"/>
      <c r="H16" s="1149"/>
      <c r="I16" s="1149"/>
      <c r="J16" s="1149"/>
      <c r="K16" s="1149"/>
      <c r="L16" s="1149"/>
      <c r="M16" s="1149"/>
      <c r="N16" s="1150"/>
      <c r="P16" s="66">
        <v>3</v>
      </c>
      <c r="Q16" s="348"/>
      <c r="R16" s="348"/>
      <c r="S16" s="90"/>
      <c r="T16" s="348"/>
      <c r="U16" s="348"/>
      <c r="V16" s="348"/>
      <c r="W16" s="795"/>
    </row>
    <row r="17" spans="1:23" ht="30" customHeight="1">
      <c r="A17" s="763"/>
      <c r="B17" s="544"/>
      <c r="C17" s="1153"/>
      <c r="D17" s="1149"/>
      <c r="E17" s="1149"/>
      <c r="F17" s="1149"/>
      <c r="G17" s="1149"/>
      <c r="H17" s="1149"/>
      <c r="I17" s="1149"/>
      <c r="J17" s="1149"/>
      <c r="K17" s="1149"/>
      <c r="L17" s="1149"/>
      <c r="M17" s="1149"/>
      <c r="N17" s="1150"/>
      <c r="P17" s="66">
        <v>4</v>
      </c>
      <c r="Q17" s="348"/>
      <c r="R17" s="348"/>
      <c r="S17" s="90"/>
      <c r="T17" s="348"/>
      <c r="U17" s="348"/>
      <c r="V17" s="348"/>
      <c r="W17" s="795"/>
    </row>
    <row r="18" spans="1:23" ht="30" customHeight="1">
      <c r="A18" s="763"/>
      <c r="B18" s="544"/>
      <c r="C18" s="1153"/>
      <c r="D18" s="1149"/>
      <c r="E18" s="1149"/>
      <c r="F18" s="1149"/>
      <c r="G18" s="1149"/>
      <c r="H18" s="1149"/>
      <c r="I18" s="1149"/>
      <c r="J18" s="1149"/>
      <c r="K18" s="1149"/>
      <c r="L18" s="1149"/>
      <c r="M18" s="1149"/>
      <c r="N18" s="1150"/>
      <c r="O18" s="78"/>
      <c r="P18" s="66">
        <v>5</v>
      </c>
      <c r="Q18" s="348"/>
      <c r="R18" s="348"/>
      <c r="S18" s="90"/>
      <c r="T18" s="348"/>
      <c r="U18" s="348"/>
      <c r="V18" s="348"/>
      <c r="W18" s="795"/>
    </row>
    <row r="19" spans="1:23" ht="30" customHeight="1">
      <c r="A19" s="655"/>
      <c r="B19" s="546"/>
      <c r="C19" s="1151"/>
      <c r="D19" s="1152"/>
      <c r="E19" s="1152"/>
      <c r="F19" s="1152"/>
      <c r="G19" s="1152"/>
      <c r="H19" s="1152"/>
      <c r="I19" s="1152"/>
      <c r="J19" s="1152"/>
      <c r="K19" s="1152"/>
      <c r="L19" s="1152"/>
      <c r="M19" s="1152"/>
      <c r="N19" s="1155"/>
      <c r="P19" s="66">
        <v>6</v>
      </c>
      <c r="Q19" s="348"/>
      <c r="R19" s="348"/>
      <c r="S19" s="90"/>
      <c r="T19" s="348"/>
      <c r="U19" s="348"/>
      <c r="V19" s="348"/>
      <c r="W19" s="795"/>
    </row>
    <row r="20" spans="1:23" ht="30" customHeight="1">
      <c r="A20" s="1147" t="s">
        <v>198</v>
      </c>
      <c r="B20" s="1147"/>
      <c r="C20" s="1154" t="s">
        <v>203</v>
      </c>
      <c r="D20" s="1154"/>
      <c r="E20" s="1154"/>
      <c r="F20" s="1154"/>
      <c r="G20" s="1154"/>
      <c r="H20" s="1154"/>
      <c r="I20" s="1154"/>
      <c r="J20" s="1154"/>
      <c r="K20" s="1154"/>
      <c r="L20" s="1154"/>
      <c r="M20" s="1154"/>
      <c r="N20" s="1154"/>
      <c r="P20" s="66">
        <v>7</v>
      </c>
      <c r="Q20" s="348"/>
      <c r="R20" s="348"/>
      <c r="S20" s="90"/>
      <c r="T20" s="348"/>
      <c r="U20" s="348"/>
      <c r="V20" s="348"/>
      <c r="W20" s="795"/>
    </row>
    <row r="21" spans="1:23" ht="30" customHeight="1">
      <c r="A21" s="1147"/>
      <c r="B21" s="1147"/>
      <c r="C21" s="1154"/>
      <c r="D21" s="1154"/>
      <c r="E21" s="1154"/>
      <c r="F21" s="1154"/>
      <c r="G21" s="1154"/>
      <c r="H21" s="1154"/>
      <c r="I21" s="1154"/>
      <c r="J21" s="1154"/>
      <c r="K21" s="1154"/>
      <c r="L21" s="1154"/>
      <c r="M21" s="1154"/>
      <c r="N21" s="1154"/>
      <c r="O21" s="78"/>
      <c r="P21" s="66">
        <v>8</v>
      </c>
      <c r="Q21" s="348"/>
      <c r="R21" s="348"/>
      <c r="S21" s="90"/>
      <c r="T21" s="348"/>
      <c r="U21" s="348"/>
      <c r="V21" s="348"/>
      <c r="W21" s="795"/>
    </row>
    <row r="22" spans="1:23" ht="30" customHeight="1">
      <c r="A22" s="1147" t="s">
        <v>201</v>
      </c>
      <c r="B22" s="1147"/>
      <c r="C22" s="1154" t="s">
        <v>203</v>
      </c>
      <c r="D22" s="1154"/>
      <c r="E22" s="1154"/>
      <c r="F22" s="1154"/>
      <c r="G22" s="1154"/>
      <c r="H22" s="1154"/>
      <c r="I22" s="1154"/>
      <c r="J22" s="1154"/>
      <c r="K22" s="1154"/>
      <c r="L22" s="1154"/>
      <c r="M22" s="1154"/>
      <c r="N22" s="1154"/>
      <c r="P22" s="66">
        <v>10</v>
      </c>
      <c r="Q22" s="348"/>
      <c r="R22" s="348"/>
      <c r="S22" s="90"/>
      <c r="T22" s="348"/>
      <c r="U22" s="348"/>
      <c r="V22" s="348"/>
      <c r="W22" s="795"/>
    </row>
    <row r="23" spans="1:23" ht="30" customHeight="1">
      <c r="A23" s="1147"/>
      <c r="B23" s="1147"/>
      <c r="C23" s="1154"/>
      <c r="D23" s="1154"/>
      <c r="E23" s="1154"/>
      <c r="F23" s="1154"/>
      <c r="G23" s="1154"/>
      <c r="H23" s="1154"/>
      <c r="I23" s="1154"/>
      <c r="J23" s="1154"/>
      <c r="K23" s="1154"/>
      <c r="L23" s="1154"/>
      <c r="M23" s="1154"/>
      <c r="N23" s="1154"/>
      <c r="P23" s="66">
        <v>11</v>
      </c>
      <c r="Q23" s="348"/>
      <c r="R23" s="348"/>
      <c r="S23" s="90"/>
      <c r="T23" s="348"/>
      <c r="U23" s="348"/>
      <c r="V23" s="348"/>
      <c r="W23" s="795"/>
    </row>
    <row r="24" spans="1:23" ht="30" customHeight="1">
      <c r="A24" s="1147"/>
      <c r="B24" s="1147"/>
      <c r="C24" s="1154"/>
      <c r="D24" s="1154"/>
      <c r="E24" s="1154"/>
      <c r="F24" s="1154"/>
      <c r="G24" s="1154"/>
      <c r="H24" s="1154"/>
      <c r="I24" s="1154"/>
      <c r="J24" s="1154"/>
      <c r="K24" s="1154"/>
      <c r="L24" s="1154"/>
      <c r="M24" s="1154"/>
      <c r="N24" s="1154"/>
      <c r="P24" s="66">
        <v>12</v>
      </c>
      <c r="Q24" s="348"/>
      <c r="R24" s="348"/>
      <c r="S24" s="90"/>
      <c r="T24" s="348"/>
      <c r="U24" s="348"/>
      <c r="V24" s="348"/>
      <c r="W24" s="795"/>
    </row>
    <row r="25" spans="1:23" ht="30" customHeight="1">
      <c r="A25" s="1147" t="s">
        <v>200</v>
      </c>
      <c r="B25" s="1147"/>
      <c r="C25" s="1154" t="s">
        <v>109</v>
      </c>
      <c r="D25" s="1154"/>
      <c r="E25" s="1154"/>
      <c r="F25" s="1154"/>
      <c r="G25" s="1154"/>
      <c r="H25" s="1154"/>
      <c r="I25" s="1154"/>
      <c r="J25" s="1154"/>
      <c r="K25" s="1154"/>
      <c r="L25" s="1154"/>
      <c r="M25" s="1154"/>
      <c r="N25" s="1154"/>
      <c r="P25" s="66">
        <v>13</v>
      </c>
      <c r="Q25" s="348"/>
      <c r="R25" s="348"/>
      <c r="S25" s="90"/>
      <c r="T25" s="348"/>
      <c r="U25" s="348"/>
      <c r="V25" s="348"/>
      <c r="W25" s="795"/>
    </row>
    <row r="26" spans="1:23" ht="30" customHeight="1">
      <c r="A26" s="1147"/>
      <c r="B26" s="1147"/>
      <c r="C26" s="1154"/>
      <c r="D26" s="1154"/>
      <c r="E26" s="1154"/>
      <c r="F26" s="1154"/>
      <c r="G26" s="1154"/>
      <c r="H26" s="1154"/>
      <c r="I26" s="1154"/>
      <c r="J26" s="1154"/>
      <c r="K26" s="1154"/>
      <c r="L26" s="1154"/>
      <c r="M26" s="1154"/>
      <c r="N26" s="1154"/>
      <c r="P26" s="953" t="s">
        <v>137</v>
      </c>
      <c r="Q26" s="954"/>
      <c r="R26" s="954"/>
      <c r="S26" s="68">
        <f>SUM(S14:S25)</f>
        <v>0</v>
      </c>
      <c r="T26" s="915"/>
      <c r="U26" s="475"/>
      <c r="V26" s="915"/>
      <c r="W26" s="916"/>
    </row>
    <row r="27" spans="1:23" ht="30" customHeight="1">
      <c r="A27" s="1147"/>
      <c r="B27" s="1147"/>
      <c r="C27" s="1154"/>
      <c r="D27" s="1154"/>
      <c r="E27" s="1154"/>
      <c r="F27" s="1154"/>
      <c r="G27" s="1154"/>
      <c r="H27" s="1154"/>
      <c r="I27" s="1154"/>
      <c r="J27" s="1154"/>
      <c r="K27" s="1154"/>
      <c r="L27" s="1154"/>
      <c r="M27" s="1154"/>
      <c r="N27" s="1154"/>
      <c r="P27" s="463" t="s">
        <v>138</v>
      </c>
      <c r="Q27" s="463"/>
      <c r="R27" s="463"/>
      <c r="S27" s="463"/>
      <c r="T27" s="463"/>
      <c r="U27" s="463"/>
      <c r="V27" s="463"/>
      <c r="W27" s="463"/>
    </row>
    <row r="28" spans="1:23" ht="30" customHeight="1">
      <c r="A28" s="1147" t="s">
        <v>202</v>
      </c>
      <c r="B28" s="1147"/>
      <c r="C28" s="1154" t="s">
        <v>109</v>
      </c>
      <c r="D28" s="1154"/>
      <c r="E28" s="1154"/>
      <c r="F28" s="1154"/>
      <c r="G28" s="1154"/>
      <c r="H28" s="1154"/>
      <c r="I28" s="1154"/>
      <c r="J28" s="1154"/>
      <c r="K28" s="1154"/>
      <c r="L28" s="1154"/>
      <c r="M28" s="1154"/>
      <c r="N28" s="1154"/>
      <c r="P28" s="904"/>
      <c r="Q28" s="904"/>
      <c r="R28" s="904"/>
      <c r="S28" s="904"/>
      <c r="T28" s="904"/>
      <c r="U28" s="904"/>
      <c r="V28" s="904"/>
      <c r="W28" s="904"/>
    </row>
    <row r="29" spans="1:23" ht="30" customHeight="1">
      <c r="A29" s="1147"/>
      <c r="B29" s="1147"/>
      <c r="C29" s="1154"/>
      <c r="D29" s="1154"/>
      <c r="E29" s="1154"/>
      <c r="F29" s="1154"/>
      <c r="G29" s="1154"/>
      <c r="H29" s="1154"/>
      <c r="I29" s="1154"/>
      <c r="J29" s="1154"/>
      <c r="K29" s="1154"/>
      <c r="L29" s="1154"/>
      <c r="M29" s="1154"/>
      <c r="N29" s="1154"/>
      <c r="P29" s="938">
        <v>46127</v>
      </c>
      <c r="Q29" s="938"/>
      <c r="R29" s="938"/>
      <c r="S29" s="938"/>
      <c r="T29" s="938"/>
      <c r="U29" s="938"/>
      <c r="V29" s="938"/>
      <c r="W29" s="938"/>
    </row>
    <row r="30" spans="1:23" ht="30" customHeight="1">
      <c r="A30" s="1147" t="s">
        <v>199</v>
      </c>
      <c r="B30" s="1147"/>
      <c r="C30" s="1148" t="s">
        <v>575</v>
      </c>
      <c r="D30" s="1148"/>
      <c r="E30" s="1148"/>
      <c r="F30" s="1148"/>
      <c r="G30" s="1148"/>
      <c r="H30" s="1148"/>
      <c r="I30" s="1148"/>
      <c r="J30" s="1148"/>
      <c r="K30" s="1148"/>
      <c r="L30" s="1148"/>
      <c r="M30" s="1148"/>
      <c r="N30" s="1148"/>
      <c r="P30" s="904"/>
      <c r="Q30" s="519"/>
      <c r="R30" s="519"/>
      <c r="S30" s="519"/>
      <c r="T30" s="519"/>
      <c r="U30" s="519"/>
      <c r="V30" s="519"/>
      <c r="W30" s="519"/>
    </row>
    <row r="31" spans="1:23" ht="30" customHeight="1">
      <c r="A31" s="1147"/>
      <c r="B31" s="1147"/>
      <c r="C31" s="1148"/>
      <c r="D31" s="1148"/>
      <c r="E31" s="1148"/>
      <c r="F31" s="1148"/>
      <c r="G31" s="1148"/>
      <c r="H31" s="1148"/>
      <c r="I31" s="1148"/>
      <c r="J31" s="1148"/>
      <c r="K31" s="1148"/>
      <c r="L31" s="1148"/>
      <c r="M31" s="1148"/>
      <c r="N31" s="1148"/>
      <c r="P31" s="62"/>
      <c r="Q31" s="62"/>
      <c r="R31" s="62"/>
      <c r="S31" s="62"/>
      <c r="T31" s="63" t="s">
        <v>139</v>
      </c>
      <c r="U31" s="946"/>
      <c r="V31" s="946"/>
      <c r="W31" s="64" t="s">
        <v>140</v>
      </c>
    </row>
    <row r="32" spans="1:23" ht="30" customHeight="1">
      <c r="P32" s="2"/>
      <c r="Q32" s="2"/>
      <c r="R32" s="2"/>
      <c r="S32" s="2"/>
      <c r="T32" s="2"/>
      <c r="U32" s="2"/>
    </row>
    <row r="33" spans="16:21">
      <c r="P33" s="2"/>
      <c r="Q33" s="2"/>
      <c r="R33" s="2"/>
      <c r="S33" s="2"/>
      <c r="T33" s="2"/>
      <c r="U33" s="2"/>
    </row>
    <row r="34" spans="16:21">
      <c r="P34" s="2"/>
      <c r="Q34" s="2"/>
      <c r="R34" s="2"/>
      <c r="S34" s="2"/>
      <c r="T34" s="2"/>
      <c r="U34" s="2"/>
    </row>
    <row r="35" spans="16:21">
      <c r="P35" s="2"/>
      <c r="Q35" s="2"/>
      <c r="R35" s="2"/>
      <c r="S35" s="2"/>
      <c r="T35" s="2"/>
      <c r="U35" s="2"/>
    </row>
  </sheetData>
  <protectedRanges>
    <protectedRange sqref="E8:F9" name="국제학술회의 참가경비"/>
    <protectedRange sqref="E12:N19" name="우수학술지 논문게재료"/>
    <protectedRange sqref="H12:J12 L12:M12 E12:F19" name="국제학술회의 참가경비_1"/>
    <protectedRange sqref="E6:N7" name="우수학술지 논문게재료_1"/>
    <protectedRange sqref="E6:F7 H6:M6" name="국제학술회의 참가경비_1_1"/>
    <protectedRange sqref="E4:N5" name="우수학술지 논문게재료_2"/>
    <protectedRange sqref="E4:F5 H4:J4 L4:M4" name="국제학술회의 참가경비_1_2"/>
    <protectedRange sqref="C11 L11:M11 H11:I11" name="국제학술회의 참가경비_4"/>
    <protectedRange sqref="U3 V3:W6 S12 T4:T9 U5:U8 V8:W9 V7 S3:S8" name="국제학술회의 참가경비_3"/>
  </protectedRanges>
  <mergeCells count="137">
    <mergeCell ref="B1:N1"/>
    <mergeCell ref="P1:Q1"/>
    <mergeCell ref="B2:N2"/>
    <mergeCell ref="P2:Q2"/>
    <mergeCell ref="R1:W1"/>
    <mergeCell ref="R2:W2"/>
    <mergeCell ref="E6:J6"/>
    <mergeCell ref="L6:N6"/>
    <mergeCell ref="A3:B5"/>
    <mergeCell ref="C3:G3"/>
    <mergeCell ref="I3:K3"/>
    <mergeCell ref="L3:N3"/>
    <mergeCell ref="C4:D4"/>
    <mergeCell ref="E4:G4"/>
    <mergeCell ref="I4:K5"/>
    <mergeCell ref="L4:N5"/>
    <mergeCell ref="V6:W7"/>
    <mergeCell ref="C6:D6"/>
    <mergeCell ref="C12:E12"/>
    <mergeCell ref="F12:L12"/>
    <mergeCell ref="M12:N12"/>
    <mergeCell ref="A12:B19"/>
    <mergeCell ref="F18:L18"/>
    <mergeCell ref="A22:B24"/>
    <mergeCell ref="C22:N24"/>
    <mergeCell ref="U31:V31"/>
    <mergeCell ref="Q23:R23"/>
    <mergeCell ref="T23:U23"/>
    <mergeCell ref="V23:W23"/>
    <mergeCell ref="M19:N19"/>
    <mergeCell ref="C18:E18"/>
    <mergeCell ref="C17:E17"/>
    <mergeCell ref="F17:L17"/>
    <mergeCell ref="M17:N17"/>
    <mergeCell ref="C15:E15"/>
    <mergeCell ref="F15:L15"/>
    <mergeCell ref="M15:N15"/>
    <mergeCell ref="C16:E16"/>
    <mergeCell ref="F16:L16"/>
    <mergeCell ref="M16:N16"/>
    <mergeCell ref="M13:N13"/>
    <mergeCell ref="F13:L13"/>
    <mergeCell ref="C13:E13"/>
    <mergeCell ref="C14:E14"/>
    <mergeCell ref="F14:L14"/>
    <mergeCell ref="M14:N14"/>
    <mergeCell ref="A28:B29"/>
    <mergeCell ref="A25:B27"/>
    <mergeCell ref="C25:N27"/>
    <mergeCell ref="C28:N29"/>
    <mergeCell ref="C20:N21"/>
    <mergeCell ref="A20:B21"/>
    <mergeCell ref="A30:B31"/>
    <mergeCell ref="C30:N31"/>
    <mergeCell ref="M18:N18"/>
    <mergeCell ref="C19:E19"/>
    <mergeCell ref="F19:L19"/>
    <mergeCell ref="Q13:R13"/>
    <mergeCell ref="T13:U13"/>
    <mergeCell ref="V13:W13"/>
    <mergeCell ref="Q14:R14"/>
    <mergeCell ref="T14:U14"/>
    <mergeCell ref="V14:W14"/>
    <mergeCell ref="Q17:R17"/>
    <mergeCell ref="T17:U17"/>
    <mergeCell ref="V17:W17"/>
    <mergeCell ref="Q18:R18"/>
    <mergeCell ref="T18:U18"/>
    <mergeCell ref="V18:W18"/>
    <mergeCell ref="Q15:R15"/>
    <mergeCell ref="T15:U15"/>
    <mergeCell ref="V15:W15"/>
    <mergeCell ref="Q16:R16"/>
    <mergeCell ref="T16:U16"/>
    <mergeCell ref="V16:W16"/>
    <mergeCell ref="P26:R26"/>
    <mergeCell ref="S11:T12"/>
    <mergeCell ref="U11:W12"/>
    <mergeCell ref="P8:W8"/>
    <mergeCell ref="P3:Q7"/>
    <mergeCell ref="R3:R7"/>
    <mergeCell ref="S3:W3"/>
    <mergeCell ref="S4:S5"/>
    <mergeCell ref="T4:T5"/>
    <mergeCell ref="U4:U5"/>
    <mergeCell ref="V4:W5"/>
    <mergeCell ref="S6:S7"/>
    <mergeCell ref="T6:T7"/>
    <mergeCell ref="U6:U7"/>
    <mergeCell ref="P11:R12"/>
    <mergeCell ref="P30:W30"/>
    <mergeCell ref="P27:W28"/>
    <mergeCell ref="P29:W29"/>
    <mergeCell ref="Q21:R21"/>
    <mergeCell ref="T21:U21"/>
    <mergeCell ref="V21:W21"/>
    <mergeCell ref="Q19:R19"/>
    <mergeCell ref="T19:U19"/>
    <mergeCell ref="V19:W19"/>
    <mergeCell ref="Q20:R20"/>
    <mergeCell ref="T20:U20"/>
    <mergeCell ref="V20:W20"/>
    <mergeCell ref="Q24:R24"/>
    <mergeCell ref="T24:U24"/>
    <mergeCell ref="V24:W24"/>
    <mergeCell ref="Q25:R25"/>
    <mergeCell ref="T25:U25"/>
    <mergeCell ref="V25:W25"/>
    <mergeCell ref="Q22:R22"/>
    <mergeCell ref="T26:U26"/>
    <mergeCell ref="V26:W26"/>
    <mergeCell ref="T22:U22"/>
    <mergeCell ref="V22:W22"/>
    <mergeCell ref="C11:F11"/>
    <mergeCell ref="H4:H5"/>
    <mergeCell ref="A6:B9"/>
    <mergeCell ref="K8:N9"/>
    <mergeCell ref="I8:J9"/>
    <mergeCell ref="C8:D9"/>
    <mergeCell ref="U9:W10"/>
    <mergeCell ref="S9:T10"/>
    <mergeCell ref="P9:R10"/>
    <mergeCell ref="A11:B11"/>
    <mergeCell ref="H11:K11"/>
    <mergeCell ref="L11:N11"/>
    <mergeCell ref="A10:B10"/>
    <mergeCell ref="C10:G10"/>
    <mergeCell ref="H10:J10"/>
    <mergeCell ref="K10:N10"/>
    <mergeCell ref="C7:D7"/>
    <mergeCell ref="E7:G7"/>
    <mergeCell ref="I7:J7"/>
    <mergeCell ref="L7:N7"/>
    <mergeCell ref="C5:D5"/>
    <mergeCell ref="E5:G5"/>
    <mergeCell ref="E8:E9"/>
    <mergeCell ref="F8:H9"/>
  </mergeCells>
  <phoneticPr fontId="1" type="noConversion"/>
  <dataValidations count="2">
    <dataValidation allowBlank="1" showInputMessage="1" showErrorMessage="1" prompt="입력방법 yy-mm-dd" sqref="C11:F11 H11:K11" xr:uid="{00000000-0002-0000-0700-000000000000}"/>
    <dataValidation type="list" errorStyle="information" allowBlank="1" showInputMessage="1" showErrorMessage="1" error="없는 항목 직접 기재" sqref="Q14:R25" xr:uid="{00000000-0002-0000-0700-000001000000}">
      <formula1>"초청학자 항공료, 초청학자 체재비(일비·식비·숙박비), 강연료, 논문집출판비, 장소대여료, 통역료, 번역료, 회의비(다과비)"</formula1>
    </dataValidation>
  </dataValidations>
  <printOptions horizontalCentered="1"/>
  <pageMargins left="0.11811023622047245" right="0.11811023622047245" top="0.59055118110236227" bottom="0.19685039370078741" header="0.11811023622047245" footer="0.11811023622047245"/>
  <pageSetup paperSize="9" scale="83" fitToHeight="0" orientation="portrait" errors="blank" r:id="rId1"/>
  <headerFooter>
    <oddHeader>&amp;L&amp;G</oddHeader>
  </headerFooter>
  <colBreaks count="1" manualBreakCount="1">
    <brk id="14" max="34" man="1"/>
  </colBreaks>
  <legacyDrawing r:id="rId2"/>
  <legacyDrawingHF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2"/>
  <dimension ref="A1:G31"/>
  <sheetViews>
    <sheetView showGridLines="0" zoomScale="80" zoomScaleNormal="80" workbookViewId="0"/>
  </sheetViews>
  <sheetFormatPr defaultRowHeight="16.5"/>
  <cols>
    <col min="1" max="1" width="17.125" customWidth="1"/>
    <col min="2" max="2" width="16.625" customWidth="1"/>
    <col min="3" max="3" width="8" bestFit="1" customWidth="1"/>
    <col min="4" max="4" width="10.5" customWidth="1"/>
    <col min="5" max="5" width="20.625" customWidth="1"/>
    <col min="6" max="6" width="16.625" customWidth="1"/>
    <col min="7" max="7" width="17.875" customWidth="1"/>
  </cols>
  <sheetData>
    <row r="1" spans="1:7" ht="54" customHeight="1">
      <c r="A1" s="247" t="s">
        <v>426</v>
      </c>
      <c r="B1" s="1191" t="s">
        <v>246</v>
      </c>
      <c r="C1" s="1191"/>
      <c r="D1" s="1191"/>
      <c r="E1" s="1191"/>
      <c r="F1" s="1191"/>
      <c r="G1" s="1191"/>
    </row>
    <row r="2" spans="1:7" ht="15" customHeight="1" thickBot="1"/>
    <row r="3" spans="1:7" ht="30" customHeight="1">
      <c r="A3" s="1182" t="s">
        <v>245</v>
      </c>
      <c r="B3" s="1194" t="s">
        <v>238</v>
      </c>
      <c r="C3" s="1192"/>
      <c r="D3" s="1192"/>
      <c r="E3" s="132" t="s">
        <v>239</v>
      </c>
      <c r="F3" s="1192" t="s">
        <v>58</v>
      </c>
      <c r="G3" s="1193"/>
    </row>
    <row r="4" spans="1:7" ht="30" customHeight="1">
      <c r="A4" s="1183"/>
      <c r="B4" s="115" t="s">
        <v>51</v>
      </c>
      <c r="C4" s="969"/>
      <c r="D4" s="969"/>
      <c r="E4" s="969"/>
      <c r="F4" s="969"/>
      <c r="G4" s="1189"/>
    </row>
    <row r="5" spans="1:7" ht="30" customHeight="1">
      <c r="A5" s="1184"/>
      <c r="B5" s="116" t="s">
        <v>38</v>
      </c>
      <c r="C5" s="970" t="s">
        <v>36</v>
      </c>
      <c r="D5" s="970"/>
      <c r="E5" s="970"/>
      <c r="F5" s="970"/>
      <c r="G5" s="1190"/>
    </row>
    <row r="6" spans="1:7" s="2" customFormat="1" ht="45.75" customHeight="1">
      <c r="A6" s="133" t="s">
        <v>233</v>
      </c>
      <c r="B6" s="99"/>
      <c r="C6" s="84" t="s">
        <v>234</v>
      </c>
      <c r="D6" s="1188"/>
      <c r="E6" s="1188"/>
      <c r="F6" s="80" t="s">
        <v>235</v>
      </c>
      <c r="G6" s="134"/>
    </row>
    <row r="7" spans="1:7" s="2" customFormat="1" ht="122.25" customHeight="1">
      <c r="A7" s="124" t="s">
        <v>243</v>
      </c>
      <c r="B7" s="1185"/>
      <c r="C7" s="1186"/>
      <c r="D7" s="1186"/>
      <c r="E7" s="1186"/>
      <c r="F7" s="1186"/>
      <c r="G7" s="1187"/>
    </row>
    <row r="8" spans="1:7" s="2" customFormat="1" ht="20.100000000000001" customHeight="1">
      <c r="A8" s="1177" t="s">
        <v>237</v>
      </c>
      <c r="B8" s="765"/>
      <c r="C8" s="765"/>
      <c r="D8" s="765"/>
      <c r="E8" s="765"/>
      <c r="F8" s="765"/>
      <c r="G8" s="1178"/>
    </row>
    <row r="9" spans="1:7" s="62" customFormat="1" ht="30" customHeight="1">
      <c r="A9" s="135" t="s">
        <v>244</v>
      </c>
      <c r="B9" s="120" t="s">
        <v>240</v>
      </c>
      <c r="C9" s="448" t="s">
        <v>241</v>
      </c>
      <c r="D9" s="1179"/>
      <c r="E9" s="61" t="s">
        <v>236</v>
      </c>
      <c r="F9" s="120" t="s">
        <v>242</v>
      </c>
      <c r="G9" s="118" t="s">
        <v>241</v>
      </c>
    </row>
    <row r="10" spans="1:7" s="2" customFormat="1" ht="30" customHeight="1">
      <c r="A10" s="136"/>
      <c r="B10" s="123"/>
      <c r="C10" s="1001"/>
      <c r="D10" s="1013"/>
      <c r="E10" s="100"/>
      <c r="F10" s="123"/>
      <c r="G10" s="137"/>
    </row>
    <row r="11" spans="1:7" s="2" customFormat="1" ht="30" customHeight="1">
      <c r="A11" s="136"/>
      <c r="B11" s="123"/>
      <c r="C11" s="1001"/>
      <c r="D11" s="1013"/>
      <c r="E11" s="100"/>
      <c r="F11" s="123"/>
      <c r="G11" s="137"/>
    </row>
    <row r="12" spans="1:7" s="2" customFormat="1" ht="30" customHeight="1">
      <c r="A12" s="136"/>
      <c r="B12" s="123"/>
      <c r="C12" s="1001"/>
      <c r="D12" s="1013"/>
      <c r="E12" s="100"/>
      <c r="F12" s="123"/>
      <c r="G12" s="137"/>
    </row>
    <row r="13" spans="1:7" s="2" customFormat="1" ht="30" customHeight="1">
      <c r="A13" s="136"/>
      <c r="B13" s="123"/>
      <c r="C13" s="1001"/>
      <c r="D13" s="1013"/>
      <c r="E13" s="100"/>
      <c r="F13" s="123"/>
      <c r="G13" s="137"/>
    </row>
    <row r="14" spans="1:7" s="2" customFormat="1" ht="30" customHeight="1">
      <c r="A14" s="136"/>
      <c r="B14" s="123"/>
      <c r="C14" s="1001"/>
      <c r="D14" s="1013"/>
      <c r="E14" s="100"/>
      <c r="F14" s="123"/>
      <c r="G14" s="137"/>
    </row>
    <row r="15" spans="1:7" s="2" customFormat="1" ht="30" customHeight="1">
      <c r="A15" s="136"/>
      <c r="B15" s="123"/>
      <c r="C15" s="1001"/>
      <c r="D15" s="1013"/>
      <c r="E15" s="100"/>
      <c r="F15" s="123"/>
      <c r="G15" s="137"/>
    </row>
    <row r="16" spans="1:7" s="2" customFormat="1" ht="30" customHeight="1">
      <c r="A16" s="136"/>
      <c r="B16" s="123"/>
      <c r="C16" s="1001"/>
      <c r="D16" s="1013"/>
      <c r="E16" s="100"/>
      <c r="F16" s="123"/>
      <c r="G16" s="137"/>
    </row>
    <row r="17" spans="1:7" s="2" customFormat="1" ht="30" customHeight="1">
      <c r="A17" s="136"/>
      <c r="B17" s="123"/>
      <c r="C17" s="1001"/>
      <c r="D17" s="1013"/>
      <c r="E17" s="100"/>
      <c r="F17" s="123"/>
      <c r="G17" s="137"/>
    </row>
    <row r="18" spans="1:7" s="2" customFormat="1" ht="30" customHeight="1">
      <c r="A18" s="136"/>
      <c r="B18" s="123"/>
      <c r="C18" s="1001"/>
      <c r="D18" s="1013"/>
      <c r="E18" s="100"/>
      <c r="F18" s="123"/>
      <c r="G18" s="137"/>
    </row>
    <row r="19" spans="1:7" s="2" customFormat="1" ht="30" customHeight="1" thickBot="1">
      <c r="A19" s="138"/>
      <c r="B19" s="139"/>
      <c r="C19" s="1180"/>
      <c r="D19" s="1181"/>
      <c r="E19" s="140"/>
      <c r="F19" s="139"/>
      <c r="G19" s="141"/>
    </row>
    <row r="20" spans="1:7" s="2" customFormat="1" ht="13.5"/>
    <row r="21" spans="1:7" s="2" customFormat="1" ht="13.5">
      <c r="A21" s="1175" t="s">
        <v>573</v>
      </c>
      <c r="B21" s="1176"/>
      <c r="C21" s="1176"/>
      <c r="D21" s="1176"/>
      <c r="E21" s="1176"/>
      <c r="F21" s="1176"/>
      <c r="G21" s="1176"/>
    </row>
    <row r="22" spans="1:7" s="2" customFormat="1" ht="13.5">
      <c r="A22" s="1176"/>
      <c r="B22" s="1176"/>
      <c r="C22" s="1176"/>
      <c r="D22" s="1176"/>
      <c r="E22" s="1176"/>
      <c r="F22" s="1176"/>
      <c r="G22" s="1176"/>
    </row>
    <row r="23" spans="1:7" s="2" customFormat="1" ht="13.5">
      <c r="A23" s="1176"/>
      <c r="B23" s="1176"/>
      <c r="C23" s="1176"/>
      <c r="D23" s="1176"/>
      <c r="E23" s="1176"/>
      <c r="F23" s="1176"/>
      <c r="G23" s="1176"/>
    </row>
    <row r="24" spans="1:7" s="2" customFormat="1" ht="13.5">
      <c r="A24" s="1176"/>
      <c r="B24" s="1176"/>
      <c r="C24" s="1176"/>
      <c r="D24" s="1176"/>
      <c r="E24" s="1176"/>
      <c r="F24" s="1176"/>
      <c r="G24" s="1176"/>
    </row>
    <row r="25" spans="1:7" s="2" customFormat="1" ht="13.5"/>
    <row r="26" spans="1:7" s="2" customFormat="1" ht="13.5"/>
    <row r="27" spans="1:7" s="2" customFormat="1" ht="13.5"/>
    <row r="28" spans="1:7" s="2" customFormat="1" ht="13.5"/>
    <row r="29" spans="1:7" s="2" customFormat="1" ht="13.5"/>
    <row r="30" spans="1:7" s="2" customFormat="1" ht="13.5"/>
    <row r="31" spans="1:7" s="2" customFormat="1" ht="13.5"/>
  </sheetData>
  <sheetProtection insertRows="0"/>
  <protectedRanges>
    <protectedRange sqref="C4:G5" name="우수학술지 논문게재료_2"/>
    <protectedRange sqref="C4:D5 E4:G4" name="국제학술회의 참가경비_1_2"/>
  </protectedRanges>
  <mergeCells count="23">
    <mergeCell ref="B1:G1"/>
    <mergeCell ref="F3:G3"/>
    <mergeCell ref="B3:D3"/>
    <mergeCell ref="C5:D5"/>
    <mergeCell ref="C4:D4"/>
    <mergeCell ref="A3:A5"/>
    <mergeCell ref="E4:E5"/>
    <mergeCell ref="B7:G7"/>
    <mergeCell ref="D6:E6"/>
    <mergeCell ref="F4:G5"/>
    <mergeCell ref="A21:G24"/>
    <mergeCell ref="C11:D11"/>
    <mergeCell ref="C12:D12"/>
    <mergeCell ref="C13:D13"/>
    <mergeCell ref="A8:G8"/>
    <mergeCell ref="C9:D9"/>
    <mergeCell ref="C10:D10"/>
    <mergeCell ref="C17:D17"/>
    <mergeCell ref="C18:D18"/>
    <mergeCell ref="C19:D19"/>
    <mergeCell ref="C14:D14"/>
    <mergeCell ref="C15:D15"/>
    <mergeCell ref="C16:D16"/>
  </mergeCells>
  <phoneticPr fontId="1" type="noConversion"/>
  <dataValidations disablePrompts="1" count="1">
    <dataValidation allowBlank="1" showInputMessage="1" showErrorMessage="1" prompt="입력방법 yy-mm-dd" sqref="B6" xr:uid="{00000000-0002-0000-0800-000000000000}"/>
  </dataValidations>
  <printOptions horizontalCentered="1"/>
  <pageMargins left="0.11811023622047245" right="0.11811023622047245" top="0.59055118110236227" bottom="0.19685039370078741" header="0.11811023622047245" footer="0.11811023622047245"/>
  <pageSetup paperSize="9" scale="83" orientation="portrait" errors="blank" r:id="rId1"/>
  <headerFooter>
    <oddHeader>&amp;L&amp;G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/>
  <dimension ref="A1:J20"/>
  <sheetViews>
    <sheetView showGridLines="0" zoomScale="80" zoomScaleNormal="80" workbookViewId="0">
      <selection activeCell="E14" sqref="E14:F14"/>
    </sheetView>
  </sheetViews>
  <sheetFormatPr defaultRowHeight="16.5"/>
  <cols>
    <col min="1" max="1" width="14.5" customWidth="1"/>
    <col min="2" max="2" width="15.125" customWidth="1"/>
    <col min="3" max="3" width="8" bestFit="1" customWidth="1"/>
    <col min="4" max="4" width="10.5" customWidth="1"/>
    <col min="5" max="5" width="6.75" bestFit="1" customWidth="1"/>
    <col min="6" max="6" width="10.625" customWidth="1"/>
    <col min="7" max="7" width="8.625" customWidth="1"/>
    <col min="8" max="8" width="12.25" customWidth="1"/>
    <col min="9" max="9" width="8.625" customWidth="1"/>
    <col min="10" max="10" width="14.625" customWidth="1"/>
  </cols>
  <sheetData>
    <row r="1" spans="1:10" ht="52.5" customHeight="1">
      <c r="A1" s="247" t="s">
        <v>427</v>
      </c>
      <c r="B1" s="1191" t="s">
        <v>274</v>
      </c>
      <c r="C1" s="1191"/>
      <c r="D1" s="1191"/>
      <c r="E1" s="1191"/>
      <c r="F1" s="1191"/>
      <c r="G1" s="1191"/>
      <c r="H1" s="1191"/>
      <c r="I1" s="1191"/>
      <c r="J1" s="1191"/>
    </row>
    <row r="2" spans="1:10" ht="4.5" customHeight="1" thickBot="1"/>
    <row r="3" spans="1:10" ht="30" customHeight="1">
      <c r="A3" s="1182" t="s">
        <v>245</v>
      </c>
      <c r="B3" s="1194" t="s">
        <v>238</v>
      </c>
      <c r="C3" s="1192"/>
      <c r="D3" s="1192"/>
      <c r="E3" s="1242" t="s">
        <v>239</v>
      </c>
      <c r="F3" s="1194"/>
      <c r="G3" s="1242" t="s">
        <v>58</v>
      </c>
      <c r="H3" s="1243"/>
      <c r="I3" s="1243"/>
      <c r="J3" s="1244"/>
    </row>
    <row r="4" spans="1:10" ht="30" customHeight="1">
      <c r="A4" s="1183"/>
      <c r="B4" s="115" t="s">
        <v>51</v>
      </c>
      <c r="C4" s="969"/>
      <c r="D4" s="969"/>
      <c r="E4" s="958"/>
      <c r="F4" s="1144"/>
      <c r="G4" s="958"/>
      <c r="H4" s="959"/>
      <c r="I4" s="959"/>
      <c r="J4" s="1245" t="s">
        <v>281</v>
      </c>
    </row>
    <row r="5" spans="1:10" ht="30" customHeight="1">
      <c r="A5" s="1184"/>
      <c r="B5" s="116" t="s">
        <v>38</v>
      </c>
      <c r="C5" s="970"/>
      <c r="D5" s="970"/>
      <c r="E5" s="960"/>
      <c r="F5" s="1146"/>
      <c r="G5" s="960"/>
      <c r="H5" s="961"/>
      <c r="I5" s="961"/>
      <c r="J5" s="1246"/>
    </row>
    <row r="6" spans="1:10" s="2" customFormat="1" ht="33">
      <c r="A6" s="124" t="s">
        <v>285</v>
      </c>
      <c r="B6" s="101"/>
      <c r="C6" s="83" t="s">
        <v>260</v>
      </c>
      <c r="D6" s="1214"/>
      <c r="E6" s="1215"/>
      <c r="F6" s="84" t="s">
        <v>247</v>
      </c>
      <c r="G6" s="1216"/>
      <c r="H6" s="1092"/>
      <c r="I6" s="1092"/>
      <c r="J6" s="1217"/>
    </row>
    <row r="7" spans="1:10" s="2" customFormat="1" ht="30" customHeight="1">
      <c r="A7" s="1227" t="s">
        <v>248</v>
      </c>
      <c r="B7" s="1229" t="s">
        <v>148</v>
      </c>
      <c r="C7" s="1220"/>
      <c r="D7" s="1221"/>
      <c r="E7" s="437" t="s">
        <v>249</v>
      </c>
      <c r="F7" s="1222" t="s">
        <v>261</v>
      </c>
      <c r="G7" s="1222"/>
      <c r="H7" s="636" t="s">
        <v>143</v>
      </c>
      <c r="I7" s="1218"/>
      <c r="J7" s="1219"/>
    </row>
    <row r="8" spans="1:10" s="2" customFormat="1" ht="30" customHeight="1">
      <c r="A8" s="1228"/>
      <c r="B8" s="928"/>
      <c r="C8" s="791"/>
      <c r="D8" s="792"/>
      <c r="E8" s="462"/>
      <c r="F8" s="1001"/>
      <c r="G8" s="1001"/>
      <c r="H8" s="548"/>
      <c r="I8" s="348"/>
      <c r="J8" s="440"/>
    </row>
    <row r="9" spans="1:10" s="2" customFormat="1" ht="30" customHeight="1">
      <c r="A9" s="1183"/>
      <c r="B9" s="115" t="s">
        <v>149</v>
      </c>
      <c r="C9" s="348"/>
      <c r="D9" s="348"/>
      <c r="E9" s="945" t="s">
        <v>250</v>
      </c>
      <c r="F9" s="430"/>
      <c r="G9" s="1230"/>
      <c r="H9" s="1231"/>
      <c r="I9" s="1231"/>
      <c r="J9" s="1232"/>
    </row>
    <row r="10" spans="1:10" s="2" customFormat="1" ht="30" customHeight="1">
      <c r="A10" s="1184"/>
      <c r="B10" s="116" t="s">
        <v>252</v>
      </c>
      <c r="C10" s="420"/>
      <c r="D10" s="420"/>
      <c r="E10" s="420"/>
      <c r="F10" s="122" t="s">
        <v>251</v>
      </c>
      <c r="G10" s="1233"/>
      <c r="H10" s="1234"/>
      <c r="I10" s="1234"/>
      <c r="J10" s="1235"/>
    </row>
    <row r="11" spans="1:10" s="2" customFormat="1" ht="90" customHeight="1">
      <c r="A11" s="125" t="s">
        <v>282</v>
      </c>
      <c r="B11" s="1240"/>
      <c r="C11" s="1240"/>
      <c r="D11" s="1240"/>
      <c r="E11" s="1240"/>
      <c r="F11" s="1240"/>
      <c r="G11" s="1240"/>
      <c r="H11" s="1240"/>
      <c r="I11" s="1240"/>
      <c r="J11" s="1241"/>
    </row>
    <row r="12" spans="1:10" s="2" customFormat="1" ht="20.100000000000001" customHeight="1">
      <c r="A12" s="1223" t="s">
        <v>253</v>
      </c>
      <c r="B12" s="65" t="s">
        <v>254</v>
      </c>
      <c r="C12" s="1226">
        <v>0.55555555555555558</v>
      </c>
      <c r="D12" s="1226"/>
      <c r="E12" s="82" t="s">
        <v>256</v>
      </c>
      <c r="F12" s="1226">
        <v>0.72222222222222221</v>
      </c>
      <c r="G12" s="1226"/>
      <c r="H12" s="82" t="s">
        <v>258</v>
      </c>
      <c r="I12" s="1238">
        <f>F12-C12</f>
        <v>0.16666666666666663</v>
      </c>
      <c r="J12" s="1239"/>
    </row>
    <row r="13" spans="1:10" s="2" customFormat="1" ht="20.100000000000001" customHeight="1">
      <c r="A13" s="1224"/>
      <c r="B13" s="121" t="s">
        <v>255</v>
      </c>
      <c r="C13" s="1225">
        <v>46115</v>
      </c>
      <c r="D13" s="1225"/>
      <c r="E13" s="81" t="s">
        <v>257</v>
      </c>
      <c r="F13" s="1225">
        <v>46117</v>
      </c>
      <c r="G13" s="1225"/>
      <c r="H13" s="81" t="s">
        <v>259</v>
      </c>
      <c r="I13" s="1236">
        <f>F13-C13+1</f>
        <v>3</v>
      </c>
      <c r="J13" s="1237"/>
    </row>
    <row r="14" spans="1:10" s="2" customFormat="1" ht="15" customHeight="1">
      <c r="A14" s="306" t="s">
        <v>262</v>
      </c>
      <c r="B14" s="117" t="s">
        <v>277</v>
      </c>
      <c r="C14" s="1200"/>
      <c r="D14" s="1200"/>
      <c r="E14" s="374" t="s">
        <v>279</v>
      </c>
      <c r="F14" s="374"/>
      <c r="G14" s="1200"/>
      <c r="H14" s="1200"/>
      <c r="I14" s="799" t="s">
        <v>267</v>
      </c>
      <c r="J14" s="555"/>
    </row>
    <row r="15" spans="1:10" s="2" customFormat="1" ht="15" customHeight="1">
      <c r="A15" s="1198"/>
      <c r="B15" s="461" t="s">
        <v>278</v>
      </c>
      <c r="C15" s="1203"/>
      <c r="D15" s="1203"/>
      <c r="E15" s="415" t="s">
        <v>268</v>
      </c>
      <c r="F15" s="417"/>
      <c r="G15" s="1204"/>
      <c r="H15" s="1205"/>
      <c r="I15" s="920"/>
      <c r="J15" s="1206"/>
    </row>
    <row r="16" spans="1:10" s="2" customFormat="1" ht="15" customHeight="1">
      <c r="A16" s="1198"/>
      <c r="B16" s="1052"/>
      <c r="C16" s="1203"/>
      <c r="D16" s="1203"/>
      <c r="E16" s="1213" t="s">
        <v>269</v>
      </c>
      <c r="F16" s="1213"/>
      <c r="G16" s="1212"/>
      <c r="H16" s="1212"/>
      <c r="I16" s="1204">
        <f>$C$14+$C$15+$G$14+$G$17</f>
        <v>0</v>
      </c>
      <c r="J16" s="1207"/>
    </row>
    <row r="17" spans="1:10" s="2" customFormat="1" ht="15" customHeight="1">
      <c r="A17" s="1198"/>
      <c r="B17" s="1052"/>
      <c r="C17" s="1203"/>
      <c r="D17" s="1203"/>
      <c r="E17" s="1210" t="s">
        <v>270</v>
      </c>
      <c r="F17" s="1210"/>
      <c r="G17" s="1211">
        <f>SUM(G15:H16)</f>
        <v>0</v>
      </c>
      <c r="H17" s="1211"/>
      <c r="I17" s="1208"/>
      <c r="J17" s="1209"/>
    </row>
    <row r="18" spans="1:10" s="2" customFormat="1" ht="30" customHeight="1">
      <c r="A18" s="1199"/>
      <c r="B18" s="121" t="s">
        <v>263</v>
      </c>
      <c r="C18" s="122" t="s">
        <v>266</v>
      </c>
      <c r="D18" s="420"/>
      <c r="E18" s="420"/>
      <c r="F18" s="122" t="s">
        <v>265</v>
      </c>
      <c r="G18" s="420"/>
      <c r="H18" s="420"/>
      <c r="I18" s="122" t="s">
        <v>264</v>
      </c>
      <c r="J18" s="126"/>
    </row>
    <row r="19" spans="1:10" s="2" customFormat="1" ht="352.5" customHeight="1">
      <c r="A19" s="119" t="s">
        <v>280</v>
      </c>
      <c r="B19" s="1201" t="s">
        <v>342</v>
      </c>
      <c r="C19" s="1201"/>
      <c r="D19" s="1201"/>
      <c r="E19" s="1201"/>
      <c r="F19" s="1201"/>
      <c r="G19" s="1201"/>
      <c r="H19" s="1201"/>
      <c r="I19" s="1201"/>
      <c r="J19" s="1202"/>
    </row>
    <row r="20" spans="1:10" s="2" customFormat="1" ht="34.5" customHeight="1" thickBot="1">
      <c r="A20" s="127" t="s">
        <v>283</v>
      </c>
      <c r="B20" s="128" t="s">
        <v>271</v>
      </c>
      <c r="C20" s="1195"/>
      <c r="D20" s="1196"/>
      <c r="E20" s="1196"/>
      <c r="F20" s="1196"/>
      <c r="G20" s="1197"/>
      <c r="H20" s="129" t="s">
        <v>284</v>
      </c>
      <c r="I20" s="130"/>
      <c r="J20" s="131" t="s">
        <v>272</v>
      </c>
    </row>
  </sheetData>
  <protectedRanges>
    <protectedRange sqref="C4:J5" name="우수학술지 논문게재료_2"/>
    <protectedRange sqref="C4:D5 E4:J4" name="국제학술회의 참가경비_1_2"/>
    <protectedRange sqref="H7:H9 I8:I9" name="우수학술지 논문게재료_1_1"/>
    <protectedRange sqref="H7:H8 I8" name="국제학술회의 참가경비_1_1_1"/>
  </protectedRanges>
  <mergeCells count="51">
    <mergeCell ref="B1:J1"/>
    <mergeCell ref="A3:A5"/>
    <mergeCell ref="B3:D3"/>
    <mergeCell ref="C4:D4"/>
    <mergeCell ref="C5:D5"/>
    <mergeCell ref="E4:F5"/>
    <mergeCell ref="E3:F3"/>
    <mergeCell ref="G3:J3"/>
    <mergeCell ref="G4:I5"/>
    <mergeCell ref="J4:J5"/>
    <mergeCell ref="A12:A13"/>
    <mergeCell ref="F13:G13"/>
    <mergeCell ref="F12:G12"/>
    <mergeCell ref="C10:E10"/>
    <mergeCell ref="C9:D9"/>
    <mergeCell ref="A7:A10"/>
    <mergeCell ref="C12:D12"/>
    <mergeCell ref="B7:B8"/>
    <mergeCell ref="C13:D13"/>
    <mergeCell ref="E9:F9"/>
    <mergeCell ref="G9:J9"/>
    <mergeCell ref="G10:J10"/>
    <mergeCell ref="I13:J13"/>
    <mergeCell ref="I12:J12"/>
    <mergeCell ref="B11:J11"/>
    <mergeCell ref="G14:H14"/>
    <mergeCell ref="E16:F16"/>
    <mergeCell ref="D6:E6"/>
    <mergeCell ref="G6:J6"/>
    <mergeCell ref="I7:J8"/>
    <mergeCell ref="C7:D8"/>
    <mergeCell ref="E7:E8"/>
    <mergeCell ref="F8:G8"/>
    <mergeCell ref="H7:H8"/>
    <mergeCell ref="F7:G7"/>
    <mergeCell ref="C20:G20"/>
    <mergeCell ref="A14:A18"/>
    <mergeCell ref="D18:E18"/>
    <mergeCell ref="G18:H18"/>
    <mergeCell ref="C14:D14"/>
    <mergeCell ref="B19:J19"/>
    <mergeCell ref="C15:D17"/>
    <mergeCell ref="B15:B17"/>
    <mergeCell ref="E15:F15"/>
    <mergeCell ref="G15:H15"/>
    <mergeCell ref="I14:J15"/>
    <mergeCell ref="I16:J17"/>
    <mergeCell ref="E17:F17"/>
    <mergeCell ref="G17:H17"/>
    <mergeCell ref="E14:F14"/>
    <mergeCell ref="G16:H16"/>
  </mergeCells>
  <phoneticPr fontId="1" type="noConversion"/>
  <dataValidations count="4">
    <dataValidation type="time" operator="notBetween" allowBlank="1" showInputMessage="1" showErrorMessage="1" prompt="시간만 입력_x000a_(예.15:00)" sqref="F12 C12" xr:uid="{00000000-0002-0000-0900-000000000000}">
      <formula1>0</formula1>
      <formula2>0</formula2>
    </dataValidation>
    <dataValidation allowBlank="1" showInputMessage="1" showErrorMessage="1" prompt="날짜만 입력(예.2011-01-03)" sqref="F13 C13" xr:uid="{00000000-0002-0000-0900-000001000000}"/>
    <dataValidation allowBlank="1" showInputMessage="1" showErrorMessage="1" prompt="입력방법 yy-mm-dd" sqref="B6 D6:E6" xr:uid="{00000000-0002-0000-0900-000002000000}"/>
    <dataValidation type="list" errorStyle="warning" allowBlank="1" showInputMessage="1" showErrorMessage="1" error="미입력 시 지급내역 자동 계산 불가" sqref="F7:G7" xr:uid="{00000000-0002-0000-0900-000003000000}">
      <formula1>"전임교원 이상, 전임교원 이하"</formula1>
    </dataValidation>
  </dataValidations>
  <printOptions horizontalCentered="1"/>
  <pageMargins left="0.11811023622047245" right="0.11811023622047245" top="0.59055118110236227" bottom="0.19685039370078741" header="0.11811023622047245" footer="0.11811023622047245"/>
  <pageSetup paperSize="9" scale="83" orientation="portrait" errors="blank" r:id="rId1"/>
  <headerFooter>
    <oddHeader>&amp;L&amp;G</oddHead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2543" r:id="rId5" name="Check Box 15">
              <controlPr defaultSize="0" autoFill="0" autoLine="0" autoPict="0" altText="동의함">
                <anchor>
                  <from>
                    <xdr:col>2</xdr:col>
                    <xdr:colOff>76200</xdr:colOff>
                    <xdr:row>18</xdr:row>
                    <xdr:rowOff>3952875</xdr:rowOff>
                  </from>
                  <to>
                    <xdr:col>3</xdr:col>
                    <xdr:colOff>771525</xdr:colOff>
                    <xdr:row>18</xdr:row>
                    <xdr:rowOff>4181475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4" r:id="rId6" name="Check Box 16">
              <controlPr defaultSize="0" autoFill="0" autoLine="0" autoPict="0">
                <anchor>
                  <from>
                    <xdr:col>5</xdr:col>
                    <xdr:colOff>371475</xdr:colOff>
                    <xdr:row>18</xdr:row>
                    <xdr:rowOff>3952875</xdr:rowOff>
                  </from>
                  <to>
                    <xdr:col>7</xdr:col>
                    <xdr:colOff>914400</xdr:colOff>
                    <xdr:row>18</xdr:row>
                    <xdr:rowOff>4181475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47" r:id="rId7" name="Check Box 19">
              <controlPr defaultSize="0" autoFill="0" autoLine="0" autoPict="0">
                <anchor moveWithCells="1">
                  <from>
                    <xdr:col>8</xdr:col>
                    <xdr:colOff>209550</xdr:colOff>
                    <xdr:row>19</xdr:row>
                    <xdr:rowOff>104775</xdr:rowOff>
                  </from>
                  <to>
                    <xdr:col>8</xdr:col>
                    <xdr:colOff>514350</xdr:colOff>
                    <xdr:row>19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8</vt:i4>
      </vt:variant>
    </vt:vector>
  </HeadingPairs>
  <TitlesOfParts>
    <vt:vector size="18" baseType="lpstr">
      <vt:lpstr>목차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'1'!Print_Area</vt:lpstr>
      <vt:lpstr>'2'!Print_Area</vt:lpstr>
      <vt:lpstr>'3'!Print_Area</vt:lpstr>
      <vt:lpstr>'4'!Print_Area</vt:lpstr>
      <vt:lpstr>'5'!Print_Area</vt:lpstr>
      <vt:lpstr>'6'!Print_Area</vt:lpstr>
      <vt:lpstr>'7'!Print_Area</vt:lpstr>
      <vt:lpstr>'9'!Print_Area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2024-01-09T09:24:12Z</cp:lastPrinted>
  <dcterms:created xsi:type="dcterms:W3CDTF">2020-03-02T06:09:55Z</dcterms:created>
  <dcterms:modified xsi:type="dcterms:W3CDTF">2026-02-12T12:33:56Z</dcterms:modified>
</cp:coreProperties>
</file>